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ontabil\DEMONSTRAÇÕES CONTABEIS\Demonst.Contábeis 2020\Arquivo para publicação site\4 - Demonstração das Mutações o Patrimônio Líquido\"/>
    </mc:Choice>
  </mc:AlternateContent>
  <bookViews>
    <workbookView xWindow="0" yWindow="0" windowWidth="20490" windowHeight="7020"/>
  </bookViews>
  <sheets>
    <sheet name="DMPL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1" l="1"/>
  <c r="L33" i="1"/>
  <c r="H33" i="1"/>
  <c r="D33" i="1"/>
  <c r="N31" i="1"/>
  <c r="R31" i="1" s="1"/>
  <c r="R29" i="1"/>
  <c r="R26" i="1"/>
  <c r="R24" i="1"/>
  <c r="P22" i="1"/>
  <c r="N22" i="1"/>
  <c r="N33" i="1" s="1"/>
  <c r="L22" i="1"/>
  <c r="J22" i="1"/>
  <c r="J33" i="1" s="1"/>
  <c r="H22" i="1"/>
  <c r="F22" i="1"/>
  <c r="F33" i="1" s="1"/>
  <c r="D22" i="1"/>
  <c r="R20" i="1"/>
  <c r="N20" i="1"/>
  <c r="R18" i="1"/>
  <c r="R15" i="1"/>
  <c r="R13" i="1"/>
  <c r="R22" i="1" s="1"/>
  <c r="R33" i="1" l="1"/>
</calcChain>
</file>

<file path=xl/sharedStrings.xml><?xml version="1.0" encoding="utf-8"?>
<sst xmlns="http://schemas.openxmlformats.org/spreadsheetml/2006/main" count="33" uniqueCount="29">
  <si>
    <t>COMPANHIA DE TECNOLOGIA DA INFORMAÇÃO DO ESTADO DE MINAS GERAIS - PRODEMGE</t>
  </si>
  <si>
    <t>DEMONSTRAÇÃO DAS MUTAÇÕES DO PATRIMÔNIO LÍQUIDO</t>
  </si>
  <si>
    <t>DOS EXERCÍCIOS FINDOS EM 31 DE DEZEMBRO DE 2020 E 2019</t>
  </si>
  <si>
    <t>(VALORES EM REAIS)</t>
  </si>
  <si>
    <t>Capital Social</t>
  </si>
  <si>
    <t>Reserva de</t>
  </si>
  <si>
    <t>Reserva</t>
  </si>
  <si>
    <t>Outros Resultados</t>
  </si>
  <si>
    <t>Retenção</t>
  </si>
  <si>
    <t xml:space="preserve">Prejuízos </t>
  </si>
  <si>
    <t>Lucro</t>
  </si>
  <si>
    <t>DESCRIÇÃO</t>
  </si>
  <si>
    <t>Realizado</t>
  </si>
  <si>
    <t>Reavaliação</t>
  </si>
  <si>
    <t>de Capital</t>
  </si>
  <si>
    <t>Abrangentes</t>
  </si>
  <si>
    <t>de Lucros</t>
  </si>
  <si>
    <t>Acumulados</t>
  </si>
  <si>
    <t>à disposição</t>
  </si>
  <si>
    <t>Total</t>
  </si>
  <si>
    <t xml:space="preserve"> SALDO EM 31 DE DEZEMBRO DE 2018 - reapresentado</t>
  </si>
  <si>
    <t xml:space="preserve">   Realização da reserva de reavaliação</t>
  </si>
  <si>
    <t xml:space="preserve">   Ágio emissão ações</t>
  </si>
  <si>
    <t xml:space="preserve">   Outros resultados abrangentes</t>
  </si>
  <si>
    <t xml:space="preserve">     . Ajuste de avaliação atuarial</t>
  </si>
  <si>
    <t xml:space="preserve">   Lucro do exercício 2019</t>
  </si>
  <si>
    <t xml:space="preserve"> SALDO EM 31 DE DEZEMBRO DE 2019</t>
  </si>
  <si>
    <t xml:space="preserve">   Lucro do exercício 2020</t>
  </si>
  <si>
    <t xml:space="preserve"> SALDO EM 31 DE DEZEMBRO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</si>
</sst>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_(* #,##0.00_);_(* \(#,##0.00\);_(* &quot;-&quot;??_);_(@_)"/>
    <numFmt numFmtId="166" formatCode="_(* #,##0_);_(* \(#,##0\);_(* &quot;-&quot;??_);_(@_)"/>
  </numFmts>
  <fonts count="4" x14ac:knownFonts="1">
    <font>
      <sz val="10"/>
      <name val="Courie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164" fontId="0" fillId="0" borderId="0"/>
    <xf numFmtId="165" fontId="2" fillId="0" borderId="0" applyFont="0" applyFill="0" applyBorder="0" applyAlignment="0" applyProtection="0"/>
  </cellStyleXfs>
  <cellXfs count="40">
    <xf numFmtId="164" fontId="0" fillId="0" borderId="0" xfId="0"/>
    <xf numFmtId="164" fontId="1" fillId="0" borderId="0" xfId="0" applyFont="1" applyAlignment="1" applyProtection="1">
      <alignment horizontal="left"/>
    </xf>
    <xf numFmtId="164" fontId="1" fillId="0" borderId="0" xfId="0" quotePrefix="1" applyFont="1" applyAlignment="1" applyProtection="1">
      <alignment horizontal="left"/>
    </xf>
    <xf numFmtId="164" fontId="2" fillId="0" borderId="0" xfId="0" applyFont="1"/>
    <xf numFmtId="164" fontId="1" fillId="0" borderId="0" xfId="0" applyFont="1" applyAlignment="1" applyProtection="1">
      <alignment horizontal="left"/>
    </xf>
    <xf numFmtId="164" fontId="1" fillId="0" borderId="0" xfId="0" quotePrefix="1" applyFont="1" applyAlignment="1" applyProtection="1">
      <alignment horizontal="left"/>
    </xf>
    <xf numFmtId="164" fontId="1" fillId="0" borderId="0" xfId="0" applyFont="1" applyAlignment="1">
      <alignment horizontal="center"/>
    </xf>
    <xf numFmtId="164" fontId="1" fillId="0" borderId="0" xfId="0" applyFont="1"/>
    <xf numFmtId="164" fontId="1" fillId="0" borderId="0" xfId="0" applyFont="1" applyBorder="1"/>
    <xf numFmtId="164" fontId="1" fillId="0" borderId="0" xfId="0" applyFont="1" applyAlignment="1" applyProtection="1">
      <alignment horizontal="center"/>
    </xf>
    <xf numFmtId="164" fontId="1" fillId="2" borderId="0" xfId="0" applyFont="1" applyFill="1" applyAlignment="1" applyProtection="1">
      <alignment horizontal="center"/>
    </xf>
    <xf numFmtId="164" fontId="1" fillId="2" borderId="1" xfId="0" applyFont="1" applyFill="1" applyBorder="1" applyAlignment="1" applyProtection="1">
      <alignment horizontal="center"/>
    </xf>
    <xf numFmtId="164" fontId="1" fillId="2" borderId="0" xfId="0" applyFont="1" applyFill="1" applyBorder="1" applyAlignment="1" applyProtection="1">
      <alignment horizontal="center"/>
    </xf>
    <xf numFmtId="164" fontId="1" fillId="2" borderId="2" xfId="0" applyFont="1" applyFill="1" applyBorder="1"/>
    <xf numFmtId="164" fontId="1" fillId="2" borderId="2" xfId="0" applyFont="1" applyFill="1" applyBorder="1" applyAlignment="1" applyProtection="1">
      <alignment horizontal="center"/>
    </xf>
    <xf numFmtId="164" fontId="1" fillId="2" borderId="2" xfId="0" quotePrefix="1" applyFont="1" applyFill="1" applyBorder="1" applyAlignment="1" applyProtection="1">
      <alignment horizontal="center"/>
    </xf>
    <xf numFmtId="164" fontId="1" fillId="2" borderId="1" xfId="0" quotePrefix="1" applyFont="1" applyFill="1" applyBorder="1" applyAlignment="1" applyProtection="1">
      <alignment horizontal="center"/>
    </xf>
    <xf numFmtId="164" fontId="1" fillId="2" borderId="0" xfId="0" quotePrefix="1" applyFont="1" applyFill="1" applyAlignment="1" applyProtection="1">
      <alignment horizontal="center"/>
    </xf>
    <xf numFmtId="164" fontId="1" fillId="2" borderId="0" xfId="0" quotePrefix="1" applyFont="1" applyFill="1" applyBorder="1" applyAlignment="1" applyProtection="1">
      <alignment horizontal="center"/>
    </xf>
    <xf numFmtId="164" fontId="1" fillId="2" borderId="3" xfId="0" quotePrefix="1" applyFont="1" applyFill="1" applyBorder="1" applyAlignment="1" applyProtection="1">
      <alignment vertical="center"/>
    </xf>
    <xf numFmtId="166" fontId="1" fillId="0" borderId="3" xfId="1" quotePrefix="1" applyNumberFormat="1" applyFont="1" applyFill="1" applyBorder="1" applyAlignment="1" applyProtection="1">
      <alignment vertical="center"/>
    </xf>
    <xf numFmtId="164" fontId="1" fillId="0" borderId="3" xfId="0" quotePrefix="1" applyFont="1" applyFill="1" applyBorder="1" applyAlignment="1" applyProtection="1">
      <alignment vertical="center"/>
    </xf>
    <xf numFmtId="166" fontId="1" fillId="2" borderId="3" xfId="1" quotePrefix="1" applyNumberFormat="1" applyFont="1" applyFill="1" applyBorder="1" applyAlignment="1" applyProtection="1">
      <alignment vertical="center"/>
    </xf>
    <xf numFmtId="165" fontId="2" fillId="0" borderId="0" xfId="1" applyFont="1"/>
    <xf numFmtId="164" fontId="2" fillId="0" borderId="0" xfId="0" applyFont="1" applyBorder="1"/>
    <xf numFmtId="164" fontId="3" fillId="0" borderId="0" xfId="0" applyFont="1" applyBorder="1"/>
    <xf numFmtId="165" fontId="3" fillId="0" borderId="0" xfId="1" applyFont="1"/>
    <xf numFmtId="166" fontId="2" fillId="0" borderId="0" xfId="1" applyNumberFormat="1" applyFont="1"/>
    <xf numFmtId="164" fontId="2" fillId="2" borderId="0" xfId="0" applyFont="1" applyFill="1" applyBorder="1" applyAlignment="1" applyProtection="1">
      <alignment vertical="center"/>
    </xf>
    <xf numFmtId="164" fontId="1" fillId="2" borderId="0" xfId="0" quotePrefix="1" applyFont="1" applyFill="1" applyBorder="1" applyAlignment="1" applyProtection="1">
      <alignment horizontal="left"/>
    </xf>
    <xf numFmtId="166" fontId="2" fillId="2" borderId="0" xfId="1" applyNumberFormat="1" applyFont="1" applyFill="1" applyBorder="1" applyAlignment="1">
      <alignment vertical="center"/>
    </xf>
    <xf numFmtId="166" fontId="1" fillId="2" borderId="0" xfId="1" applyNumberFormat="1" applyFont="1" applyFill="1" applyBorder="1" applyAlignment="1">
      <alignment vertical="center"/>
    </xf>
    <xf numFmtId="166" fontId="2" fillId="0" borderId="0" xfId="1" applyNumberFormat="1" applyFont="1" applyFill="1" applyBorder="1" applyAlignment="1">
      <alignment vertical="center"/>
    </xf>
    <xf numFmtId="164" fontId="1" fillId="2" borderId="0" xfId="0" quotePrefix="1" applyFont="1" applyFill="1" applyBorder="1" applyAlignment="1" applyProtection="1">
      <alignment vertical="center"/>
    </xf>
    <xf numFmtId="164" fontId="2" fillId="2" borderId="0" xfId="0" quotePrefix="1" applyFont="1" applyFill="1" applyBorder="1" applyAlignment="1" applyProtection="1">
      <alignment vertical="center"/>
    </xf>
    <xf numFmtId="164" fontId="2" fillId="0" borderId="0" xfId="0" applyFont="1" applyFill="1" applyBorder="1" applyAlignment="1" applyProtection="1">
      <alignment vertical="center"/>
    </xf>
    <xf numFmtId="166" fontId="2" fillId="0" borderId="0" xfId="1" applyNumberFormat="1" applyFont="1" applyFill="1"/>
    <xf numFmtId="164" fontId="2" fillId="0" borderId="0" xfId="0" applyFont="1" applyAlignment="1" applyProtection="1">
      <alignment horizontal="center"/>
    </xf>
    <xf numFmtId="164" fontId="2" fillId="0" borderId="0" xfId="0" applyFont="1" applyAlignment="1" applyProtection="1">
      <alignment horizontal="center"/>
    </xf>
    <xf numFmtId="165" fontId="2" fillId="0" borderId="0" xfId="1" applyFont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133350</xdr:rowOff>
    </xdr:from>
    <xdr:to>
      <xdr:col>1</xdr:col>
      <xdr:colOff>2305050</xdr:colOff>
      <xdr:row>2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33350"/>
          <a:ext cx="21907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/DEMONSTRA&#199;&#213;ES%20CONTABEIS/Demonst.Cont&#225;beis%202020/Arquivo%20para%20publica&#231;&#227;o%20site/DEMONSTRA&#199;&#213;ES%202020.vfinal%20-%20pe&#231;as%20do%20balan&#231;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tações2007NÃO"/>
      <sheetName val="Ativo"/>
      <sheetName val="Passivo"/>
      <sheetName val="DRE"/>
      <sheetName val="DRA"/>
      <sheetName val="DMPL"/>
      <sheetName val="DFC"/>
      <sheetName val="Ativo reapresentado 2017"/>
      <sheetName val="Ativo reapresentado 2018"/>
      <sheetName val="Passivo reapresentado 2017-2018"/>
      <sheetName val="Passivo reapresentado 2018-2019"/>
      <sheetName val="DRE (2)"/>
      <sheetName val="DRA (2)"/>
      <sheetName val="DMPL (2)"/>
      <sheetName val="Fluxo de caixa (2)"/>
      <sheetName val="Apoio Fluxo de caixa"/>
    </sheetNames>
    <sheetDataSet>
      <sheetData sheetId="0"/>
      <sheetData sheetId="1"/>
      <sheetData sheetId="2"/>
      <sheetData sheetId="3">
        <row r="35">
          <cell r="E35">
            <v>723093</v>
          </cell>
          <cell r="G35">
            <v>7676523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3"/>
  <sheetViews>
    <sheetView showGridLines="0" tabSelected="1" topLeftCell="A16" zoomScale="80" zoomScaleNormal="80" workbookViewId="0">
      <selection activeCell="B31" sqref="B31"/>
    </sheetView>
  </sheetViews>
  <sheetFormatPr defaultRowHeight="15.75" x14ac:dyDescent="0.25"/>
  <cols>
    <col min="1" max="1" width="12.25" style="3" customWidth="1"/>
    <col min="2" max="2" width="60" style="3" customWidth="1"/>
    <col min="3" max="3" width="0.875" style="3" customWidth="1"/>
    <col min="4" max="4" width="14.25" style="24" customWidth="1"/>
    <col min="5" max="5" width="0.875" style="24" customWidth="1"/>
    <col min="6" max="6" width="14.25" style="3" customWidth="1"/>
    <col min="7" max="7" width="0.875" style="3" customWidth="1"/>
    <col min="8" max="8" width="14.25" style="3" customWidth="1"/>
    <col min="9" max="9" width="0.875" style="24" customWidth="1"/>
    <col min="10" max="10" width="16.25" style="24" customWidth="1"/>
    <col min="11" max="11" width="0.875" style="24" customWidth="1"/>
    <col min="12" max="12" width="15.125" style="24" hidden="1" customWidth="1"/>
    <col min="13" max="13" width="1.5" style="24" customWidth="1"/>
    <col min="14" max="14" width="16.625" style="3" customWidth="1"/>
    <col min="15" max="15" width="0.875" style="24" customWidth="1"/>
    <col min="16" max="16" width="14.25" style="24" hidden="1" customWidth="1"/>
    <col min="17" max="17" width="0.875" style="24" hidden="1" customWidth="1"/>
    <col min="18" max="18" width="14.25" style="3" customWidth="1"/>
    <col min="19" max="19" width="15.875" style="3" bestFit="1" customWidth="1"/>
    <col min="20" max="20" width="10.375" style="3" bestFit="1" customWidth="1"/>
    <col min="21" max="21" width="9" style="3"/>
    <col min="22" max="22" width="11.25" style="3" bestFit="1" customWidth="1"/>
    <col min="23" max="16384" width="9" style="3"/>
  </cols>
  <sheetData>
    <row r="1" spans="2:20" ht="18.75" customHeight="1" x14ac:dyDescent="0.25"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20" ht="18.75" customHeight="1" x14ac:dyDescent="0.25"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2:20" ht="15.75" customHeight="1" x14ac:dyDescent="0.25">
      <c r="B3" s="6" t="s">
        <v>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2:20" ht="9.75" customHeight="1" x14ac:dyDescent="0.25">
      <c r="B4" s="7"/>
      <c r="C4" s="7"/>
      <c r="D4" s="8"/>
      <c r="E4" s="8"/>
      <c r="F4" s="7"/>
      <c r="G4" s="7"/>
      <c r="H4" s="7"/>
      <c r="I4" s="8"/>
      <c r="J4" s="8"/>
      <c r="K4" s="8"/>
      <c r="L4" s="8"/>
      <c r="M4" s="8"/>
      <c r="N4" s="7"/>
      <c r="O4" s="8"/>
      <c r="P4" s="8"/>
      <c r="Q4" s="8"/>
      <c r="R4" s="7"/>
    </row>
    <row r="5" spans="2:20" ht="15.75" customHeight="1" x14ac:dyDescent="0.25">
      <c r="B5" s="9" t="s">
        <v>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2:20" ht="15.75" customHeight="1" x14ac:dyDescent="0.25">
      <c r="B6" s="9" t="s">
        <v>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2:20" ht="15.75" customHeight="1" x14ac:dyDescent="0.25">
      <c r="B7" s="9" t="s">
        <v>3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2:20" ht="5.25" customHeight="1" x14ac:dyDescent="0.25">
      <c r="B8" s="10"/>
      <c r="C8" s="10"/>
      <c r="D8" s="10"/>
      <c r="E8" s="10"/>
      <c r="F8" s="10"/>
      <c r="G8" s="10"/>
      <c r="H8" s="10"/>
      <c r="I8" s="10"/>
      <c r="J8" s="10"/>
      <c r="K8" s="10"/>
      <c r="L8" s="11"/>
      <c r="M8" s="11"/>
      <c r="N8" s="11"/>
      <c r="O8" s="10"/>
      <c r="P8" s="10"/>
      <c r="Q8" s="12"/>
      <c r="R8" s="10"/>
    </row>
    <row r="9" spans="2:20" ht="15.75" customHeight="1" x14ac:dyDescent="0.25">
      <c r="B9" s="13"/>
      <c r="C9" s="13"/>
      <c r="D9" s="14" t="s">
        <v>4</v>
      </c>
      <c r="E9" s="14"/>
      <c r="F9" s="14" t="s">
        <v>5</v>
      </c>
      <c r="G9" s="14"/>
      <c r="H9" s="14" t="s">
        <v>6</v>
      </c>
      <c r="I9" s="14"/>
      <c r="J9" s="14" t="s">
        <v>7</v>
      </c>
      <c r="K9" s="14"/>
      <c r="L9" s="12" t="s">
        <v>8</v>
      </c>
      <c r="M9" s="12"/>
      <c r="N9" s="12" t="s">
        <v>9</v>
      </c>
      <c r="O9" s="15"/>
      <c r="P9" s="14" t="s">
        <v>10</v>
      </c>
      <c r="Q9" s="14"/>
      <c r="R9" s="13"/>
    </row>
    <row r="10" spans="2:20" ht="15" customHeight="1" x14ac:dyDescent="0.25">
      <c r="B10" s="16" t="s">
        <v>11</v>
      </c>
      <c r="C10" s="17"/>
      <c r="D10" s="12" t="s">
        <v>12</v>
      </c>
      <c r="E10" s="12"/>
      <c r="F10" s="18" t="s">
        <v>13</v>
      </c>
      <c r="G10" s="18"/>
      <c r="H10" s="12" t="s">
        <v>14</v>
      </c>
      <c r="I10" s="18"/>
      <c r="J10" s="12" t="s">
        <v>15</v>
      </c>
      <c r="K10" s="18"/>
      <c r="L10" s="12" t="s">
        <v>16</v>
      </c>
      <c r="M10" s="12"/>
      <c r="N10" s="12" t="s">
        <v>17</v>
      </c>
      <c r="O10" s="12"/>
      <c r="P10" s="12" t="s">
        <v>18</v>
      </c>
      <c r="Q10" s="12"/>
      <c r="R10" s="12" t="s">
        <v>19</v>
      </c>
    </row>
    <row r="11" spans="2:20" ht="16.5" thickBot="1" x14ac:dyDescent="0.3">
      <c r="B11" s="19" t="s">
        <v>20</v>
      </c>
      <c r="C11" s="19"/>
      <c r="D11" s="20">
        <v>97540247</v>
      </c>
      <c r="E11" s="21"/>
      <c r="F11" s="20">
        <v>10321837</v>
      </c>
      <c r="G11" s="20"/>
      <c r="H11" s="20">
        <v>1</v>
      </c>
      <c r="I11" s="20"/>
      <c r="J11" s="20">
        <v>1191727</v>
      </c>
      <c r="K11" s="22"/>
      <c r="L11" s="22">
        <v>0</v>
      </c>
      <c r="M11" s="22"/>
      <c r="N11" s="20">
        <v>-24378130</v>
      </c>
      <c r="O11" s="20"/>
      <c r="P11" s="20">
        <v>0</v>
      </c>
      <c r="Q11" s="20"/>
      <c r="R11" s="20">
        <v>84675682</v>
      </c>
      <c r="S11" s="23"/>
    </row>
    <row r="12" spans="2:20" ht="14.25" customHeight="1" thickTop="1" x14ac:dyDescent="0.25">
      <c r="L12" s="25"/>
      <c r="M12" s="25"/>
      <c r="N12" s="26"/>
      <c r="R12" s="27"/>
      <c r="S12" s="23"/>
      <c r="T12" s="23"/>
    </row>
    <row r="13" spans="2:20" ht="14.25" customHeight="1" x14ac:dyDescent="0.25">
      <c r="B13" s="28" t="s">
        <v>21</v>
      </c>
      <c r="C13" s="29"/>
      <c r="D13" s="30"/>
      <c r="E13" s="31"/>
      <c r="F13" s="32">
        <v>-26395</v>
      </c>
      <c r="G13" s="31"/>
      <c r="H13" s="31"/>
      <c r="I13" s="31"/>
      <c r="J13" s="31"/>
      <c r="K13" s="31"/>
      <c r="L13" s="31"/>
      <c r="M13" s="31"/>
      <c r="N13" s="30">
        <v>39992</v>
      </c>
      <c r="O13" s="31"/>
      <c r="P13" s="31"/>
      <c r="Q13" s="31"/>
      <c r="R13" s="31">
        <f>D13+F13+H13+J13+L13+N13+P13</f>
        <v>13597</v>
      </c>
      <c r="S13" s="23"/>
      <c r="T13" s="23"/>
    </row>
    <row r="14" spans="2:20" ht="14.25" customHeight="1" x14ac:dyDescent="0.25">
      <c r="B14" s="33"/>
      <c r="C14" s="29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23"/>
      <c r="T14" s="23"/>
    </row>
    <row r="15" spans="2:20" ht="14.25" customHeight="1" x14ac:dyDescent="0.25">
      <c r="B15" s="34" t="s">
        <v>22</v>
      </c>
      <c r="C15" s="29"/>
      <c r="D15" s="31"/>
      <c r="E15" s="31"/>
      <c r="F15" s="31"/>
      <c r="G15" s="31"/>
      <c r="H15" s="30">
        <v>-1</v>
      </c>
      <c r="I15" s="31"/>
      <c r="J15" s="31"/>
      <c r="K15" s="31"/>
      <c r="L15" s="31"/>
      <c r="M15" s="31"/>
      <c r="N15" s="30">
        <v>1</v>
      </c>
      <c r="O15" s="31"/>
      <c r="P15" s="31"/>
      <c r="Q15" s="31"/>
      <c r="R15" s="31">
        <f>D15+F15+H15+J15+L15+N15+P15</f>
        <v>0</v>
      </c>
      <c r="S15" s="23"/>
      <c r="T15" s="23"/>
    </row>
    <row r="16" spans="2:20" ht="14.25" customHeight="1" x14ac:dyDescent="0.25">
      <c r="B16" s="33"/>
      <c r="C16" s="29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23"/>
      <c r="T16" s="23"/>
    </row>
    <row r="17" spans="2:20" ht="14.25" customHeight="1" x14ac:dyDescent="0.25">
      <c r="B17" s="28" t="s">
        <v>23</v>
      </c>
      <c r="C17" s="29"/>
      <c r="D17" s="31"/>
      <c r="E17" s="31"/>
      <c r="F17" s="31"/>
      <c r="G17" s="31"/>
      <c r="H17" s="31"/>
      <c r="I17" s="31"/>
      <c r="J17" s="30"/>
      <c r="K17" s="31"/>
      <c r="L17" s="31"/>
      <c r="M17" s="31"/>
      <c r="N17" s="31"/>
      <c r="O17" s="31"/>
      <c r="P17" s="31"/>
      <c r="Q17" s="31"/>
      <c r="R17" s="31"/>
      <c r="S17" s="23"/>
      <c r="T17" s="23"/>
    </row>
    <row r="18" spans="2:20" ht="14.25" customHeight="1" x14ac:dyDescent="0.25">
      <c r="B18" s="35" t="s">
        <v>24</v>
      </c>
      <c r="C18" s="29"/>
      <c r="D18" s="31"/>
      <c r="E18" s="31"/>
      <c r="F18" s="31"/>
      <c r="G18" s="31"/>
      <c r="H18" s="31"/>
      <c r="I18" s="31"/>
      <c r="J18" s="30">
        <v>-14875112</v>
      </c>
      <c r="K18" s="31"/>
      <c r="L18" s="31"/>
      <c r="M18" s="31"/>
      <c r="N18" s="31"/>
      <c r="O18" s="31"/>
      <c r="P18" s="31"/>
      <c r="Q18" s="31"/>
      <c r="R18" s="31">
        <f>D18+F18+H18+J18+L18+N18+P18</f>
        <v>-14875112</v>
      </c>
      <c r="S18" s="23"/>
      <c r="T18" s="23"/>
    </row>
    <row r="19" spans="2:20" ht="14.25" customHeight="1" x14ac:dyDescent="0.25">
      <c r="B19" s="28"/>
      <c r="C19" s="29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26"/>
      <c r="O19" s="31"/>
      <c r="P19" s="31"/>
      <c r="Q19" s="31"/>
      <c r="R19" s="31"/>
      <c r="S19" s="23"/>
      <c r="T19" s="23"/>
    </row>
    <row r="20" spans="2:20" ht="18" customHeight="1" x14ac:dyDescent="0.25">
      <c r="B20" s="35" t="s">
        <v>25</v>
      </c>
      <c r="C20" s="29"/>
      <c r="D20" s="31"/>
      <c r="E20" s="31"/>
      <c r="G20" s="31"/>
      <c r="I20" s="31"/>
      <c r="K20" s="31"/>
      <c r="L20" s="31"/>
      <c r="M20" s="31"/>
      <c r="N20" s="36">
        <f>[1]DRE!G35</f>
        <v>7676523</v>
      </c>
      <c r="O20" s="31"/>
      <c r="P20" s="31"/>
      <c r="Q20" s="31"/>
      <c r="R20" s="31">
        <f>D20+F20+H20+J20+L20+N20+P20</f>
        <v>7676523</v>
      </c>
      <c r="S20" s="23"/>
      <c r="T20" s="23"/>
    </row>
    <row r="21" spans="2:20" ht="14.25" customHeight="1" x14ac:dyDescent="0.25">
      <c r="L21" s="25"/>
      <c r="M21" s="25"/>
      <c r="N21" s="26"/>
      <c r="R21" s="27"/>
      <c r="S21" s="23"/>
      <c r="T21" s="23"/>
    </row>
    <row r="22" spans="2:20" ht="14.25" customHeight="1" thickBot="1" x14ac:dyDescent="0.3">
      <c r="B22" s="19" t="s">
        <v>26</v>
      </c>
      <c r="C22" s="19"/>
      <c r="D22" s="20">
        <f>SUM(D11:D21)</f>
        <v>97540247</v>
      </c>
      <c r="E22" s="21"/>
      <c r="F22" s="20">
        <f>SUM(F11:F21)</f>
        <v>10295442</v>
      </c>
      <c r="G22" s="20"/>
      <c r="H22" s="20">
        <f>SUM(H11:H21)</f>
        <v>0</v>
      </c>
      <c r="I22" s="20"/>
      <c r="J22" s="20">
        <f>SUM(J11:J21)</f>
        <v>-13683385</v>
      </c>
      <c r="K22" s="22"/>
      <c r="L22" s="22">
        <f>SUM(L11:L21)</f>
        <v>0</v>
      </c>
      <c r="M22" s="22"/>
      <c r="N22" s="20">
        <f>SUM(N11:N21)</f>
        <v>-16661614</v>
      </c>
      <c r="O22" s="20"/>
      <c r="P22" s="20">
        <f>SUM(P11:P21)</f>
        <v>0</v>
      </c>
      <c r="Q22" s="20"/>
      <c r="R22" s="20">
        <f>SUM(R11:R21)</f>
        <v>77490690</v>
      </c>
      <c r="S22" s="23"/>
      <c r="T22" s="23"/>
    </row>
    <row r="23" spans="2:20" ht="14.25" customHeight="1" thickTop="1" x14ac:dyDescent="0.25">
      <c r="L23" s="25"/>
      <c r="M23" s="25"/>
      <c r="N23" s="26"/>
      <c r="R23" s="27"/>
      <c r="S23" s="23"/>
      <c r="T23" s="23"/>
    </row>
    <row r="24" spans="2:20" ht="14.25" customHeight="1" x14ac:dyDescent="0.25">
      <c r="B24" s="28" t="s">
        <v>21</v>
      </c>
      <c r="C24" s="29"/>
      <c r="D24" s="30"/>
      <c r="E24" s="31"/>
      <c r="F24" s="32">
        <v>-26394</v>
      </c>
      <c r="G24" s="31"/>
      <c r="H24" s="31"/>
      <c r="I24" s="31"/>
      <c r="J24" s="31"/>
      <c r="K24" s="31"/>
      <c r="L24" s="31"/>
      <c r="M24" s="31"/>
      <c r="N24" s="30">
        <v>39992</v>
      </c>
      <c r="O24" s="31"/>
      <c r="P24" s="31"/>
      <c r="Q24" s="31"/>
      <c r="R24" s="31">
        <f>D24+F24+H24+J24+L24+N24+P24</f>
        <v>13598</v>
      </c>
      <c r="S24" s="23"/>
      <c r="T24" s="23"/>
    </row>
    <row r="25" spans="2:20" ht="14.25" customHeight="1" x14ac:dyDescent="0.25">
      <c r="B25" s="33"/>
      <c r="C25" s="29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23"/>
      <c r="T25" s="23"/>
    </row>
    <row r="26" spans="2:20" ht="14.25" customHeight="1" x14ac:dyDescent="0.25">
      <c r="B26" s="34" t="s">
        <v>22</v>
      </c>
      <c r="C26" s="29"/>
      <c r="D26" s="31"/>
      <c r="E26" s="31"/>
      <c r="F26" s="31"/>
      <c r="G26" s="31"/>
      <c r="H26" s="30"/>
      <c r="I26" s="31"/>
      <c r="J26" s="31"/>
      <c r="K26" s="31"/>
      <c r="L26" s="31"/>
      <c r="M26" s="31"/>
      <c r="N26" s="30"/>
      <c r="O26" s="31"/>
      <c r="P26" s="31"/>
      <c r="Q26" s="31"/>
      <c r="R26" s="31">
        <f>D26+F26+H26+J26+L26+N26+P26</f>
        <v>0</v>
      </c>
      <c r="S26" s="23"/>
      <c r="T26" s="23"/>
    </row>
    <row r="27" spans="2:20" ht="14.25" customHeight="1" x14ac:dyDescent="0.25">
      <c r="B27" s="33"/>
      <c r="C27" s="29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23"/>
      <c r="T27" s="23"/>
    </row>
    <row r="28" spans="2:20" ht="14.25" customHeight="1" x14ac:dyDescent="0.25">
      <c r="B28" s="28" t="s">
        <v>23</v>
      </c>
      <c r="C28" s="29"/>
      <c r="D28" s="31"/>
      <c r="E28" s="31"/>
      <c r="F28" s="31"/>
      <c r="G28" s="31"/>
      <c r="H28" s="31"/>
      <c r="I28" s="31"/>
      <c r="J28" s="30"/>
      <c r="K28" s="31"/>
      <c r="L28" s="31"/>
      <c r="M28" s="31"/>
      <c r="N28" s="31"/>
      <c r="O28" s="31"/>
      <c r="P28" s="31"/>
      <c r="Q28" s="31"/>
      <c r="R28" s="31"/>
      <c r="S28" s="23"/>
      <c r="T28" s="23"/>
    </row>
    <row r="29" spans="2:20" ht="14.25" customHeight="1" x14ac:dyDescent="0.25">
      <c r="B29" s="35" t="s">
        <v>24</v>
      </c>
      <c r="C29" s="29"/>
      <c r="D29" s="31"/>
      <c r="E29" s="31"/>
      <c r="F29" s="31"/>
      <c r="G29" s="31"/>
      <c r="H29" s="31"/>
      <c r="I29" s="31"/>
      <c r="J29" s="30">
        <v>-5460641</v>
      </c>
      <c r="K29" s="31"/>
      <c r="L29" s="31"/>
      <c r="M29" s="31"/>
      <c r="N29" s="31"/>
      <c r="O29" s="31"/>
      <c r="P29" s="31"/>
      <c r="Q29" s="31"/>
      <c r="R29" s="31">
        <f>D29+F29+H29+J29+L29+N29+P29</f>
        <v>-5460641</v>
      </c>
      <c r="S29" s="23"/>
      <c r="T29" s="23"/>
    </row>
    <row r="30" spans="2:20" ht="14.25" customHeight="1" x14ac:dyDescent="0.25">
      <c r="B30" s="28"/>
      <c r="C30" s="29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26"/>
      <c r="O30" s="31"/>
      <c r="P30" s="31"/>
      <c r="Q30" s="31"/>
      <c r="R30" s="31"/>
      <c r="S30" s="23"/>
      <c r="T30" s="23"/>
    </row>
    <row r="31" spans="2:20" ht="17.25" customHeight="1" x14ac:dyDescent="0.25">
      <c r="B31" s="35" t="s">
        <v>27</v>
      </c>
      <c r="C31" s="29"/>
      <c r="D31" s="31"/>
      <c r="E31" s="31"/>
      <c r="G31" s="31"/>
      <c r="I31" s="31"/>
      <c r="K31" s="31"/>
      <c r="L31" s="31"/>
      <c r="M31" s="31"/>
      <c r="N31" s="36">
        <f>[1]DRE!E35</f>
        <v>723093</v>
      </c>
      <c r="O31" s="31"/>
      <c r="P31" s="31"/>
      <c r="Q31" s="31"/>
      <c r="R31" s="31">
        <f>D31+F31+H31+J31+L31+N31+P31</f>
        <v>723093</v>
      </c>
      <c r="S31" s="23"/>
      <c r="T31" s="23"/>
    </row>
    <row r="32" spans="2:20" ht="14.25" customHeight="1" x14ac:dyDescent="0.25">
      <c r="L32" s="25"/>
      <c r="M32" s="25"/>
      <c r="N32" s="26"/>
      <c r="R32" s="27"/>
      <c r="S32" s="23"/>
      <c r="T32" s="23"/>
    </row>
    <row r="33" spans="2:20" ht="14.25" customHeight="1" thickBot="1" x14ac:dyDescent="0.3">
      <c r="B33" s="19" t="s">
        <v>28</v>
      </c>
      <c r="C33" s="19"/>
      <c r="D33" s="20">
        <f>SUM(D22:D32)</f>
        <v>97540247</v>
      </c>
      <c r="E33" s="21"/>
      <c r="F33" s="20">
        <f>SUM(F22:F32)</f>
        <v>10269048</v>
      </c>
      <c r="G33" s="20"/>
      <c r="H33" s="20">
        <f>SUM(H22:H32)</f>
        <v>0</v>
      </c>
      <c r="I33" s="20"/>
      <c r="J33" s="20">
        <f>SUM(J22:J32)</f>
        <v>-19144026</v>
      </c>
      <c r="K33" s="22"/>
      <c r="L33" s="22">
        <f>SUM(L22:L32)</f>
        <v>0</v>
      </c>
      <c r="M33" s="22"/>
      <c r="N33" s="20">
        <f>SUM(N22:N32)-1</f>
        <v>-15898530</v>
      </c>
      <c r="O33" s="20"/>
      <c r="P33" s="20">
        <f>SUM(P22:P32)</f>
        <v>0</v>
      </c>
      <c r="Q33" s="20"/>
      <c r="R33" s="20">
        <f>SUM(R22:R32)-1</f>
        <v>72766739</v>
      </c>
      <c r="S33" s="23"/>
      <c r="T33" s="23"/>
    </row>
    <row r="34" spans="2:20" ht="14.25" customHeight="1" thickTop="1" x14ac:dyDescent="0.25">
      <c r="L34" s="25"/>
      <c r="M34" s="25"/>
      <c r="N34" s="26"/>
      <c r="R34" s="27"/>
      <c r="S34" s="23"/>
      <c r="T34" s="23"/>
    </row>
    <row r="35" spans="2:20" ht="14.25" customHeight="1" x14ac:dyDescent="0.25"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23"/>
      <c r="T35" s="23"/>
    </row>
    <row r="36" spans="2:20" ht="14.25" customHeight="1" x14ac:dyDescent="0.25">
      <c r="L36" s="25"/>
      <c r="M36" s="25"/>
      <c r="N36" s="26"/>
      <c r="R36" s="27"/>
      <c r="S36" s="23"/>
      <c r="T36" s="23"/>
    </row>
    <row r="37" spans="2:20" ht="14.25" customHeight="1" x14ac:dyDescent="0.25">
      <c r="L37" s="25"/>
      <c r="M37" s="25"/>
      <c r="N37" s="26"/>
      <c r="R37" s="27"/>
      <c r="S37" s="23"/>
      <c r="T37" s="23"/>
    </row>
    <row r="38" spans="2:20" ht="14.25" customHeight="1" x14ac:dyDescent="0.25">
      <c r="L38" s="25"/>
      <c r="M38" s="25"/>
      <c r="N38" s="38"/>
      <c r="R38" s="27"/>
      <c r="S38" s="23"/>
      <c r="T38" s="23"/>
    </row>
    <row r="39" spans="2:20" ht="14.25" customHeight="1" x14ac:dyDescent="0.25">
      <c r="F39" s="38"/>
      <c r="H39" s="38"/>
      <c r="J39" s="38"/>
      <c r="L39" s="25"/>
      <c r="M39" s="25"/>
      <c r="N39" s="27"/>
      <c r="R39" s="27"/>
      <c r="S39" s="23"/>
      <c r="T39" s="23"/>
    </row>
    <row r="40" spans="2:20" x14ac:dyDescent="0.25">
      <c r="C40" s="38"/>
      <c r="D40" s="38"/>
      <c r="E40" s="38"/>
      <c r="G40" s="38"/>
      <c r="I40" s="38"/>
      <c r="K40" s="38"/>
      <c r="L40" s="38"/>
      <c r="M40" s="38"/>
      <c r="N40" s="23"/>
      <c r="O40" s="38"/>
      <c r="P40" s="38"/>
      <c r="Q40" s="38"/>
      <c r="R40" s="38"/>
    </row>
    <row r="41" spans="2:20" x14ac:dyDescent="0.25">
      <c r="F41" s="23"/>
      <c r="H41" s="23"/>
      <c r="N41" s="23"/>
    </row>
    <row r="42" spans="2:20" x14ac:dyDescent="0.25">
      <c r="G42" s="23"/>
      <c r="J42" s="39"/>
      <c r="N42" s="23"/>
    </row>
    <row r="43" spans="2:20" x14ac:dyDescent="0.25">
      <c r="R43" s="23"/>
    </row>
  </sheetData>
  <mergeCells count="6">
    <mergeCell ref="B1:R1"/>
    <mergeCell ref="B3:R3"/>
    <mergeCell ref="B5:R5"/>
    <mergeCell ref="B6:R6"/>
    <mergeCell ref="B7:R7"/>
    <mergeCell ref="B35:R35"/>
  </mergeCells>
  <pageMargins left="0.51181102362204722" right="0.51181102362204722" top="0.39370078740157483" bottom="0.39370078740157483" header="0.31496062992125984" footer="0.31496062992125984"/>
  <pageSetup paperSize="9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DMPL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p059467</dc:creator>
  <cp:lastModifiedBy>p059467</cp:lastModifiedBy>
  <dcterms:created xsi:type="dcterms:W3CDTF">2021-04-23T11:29:08Z</dcterms:created>
  <dcterms:modified xsi:type="dcterms:W3CDTF">2021-04-23T11:29:20Z</dcterms:modified>
</cp:coreProperties>
</file>