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19-2018\"/>
    </mc:Choice>
  </mc:AlternateContent>
  <xr:revisionPtr revIDLastSave="0" documentId="13_ncr:1_{FA1655F7-74F7-48D4-B192-B3AB6E2F6BCD}" xr6:coauthVersionLast="47" xr6:coauthVersionMax="47" xr10:uidLastSave="{00000000-0000-0000-0000-000000000000}"/>
  <bookViews>
    <workbookView xWindow="-27930" yWindow="570" windowWidth="20460" windowHeight="14205" activeTab="4" xr2:uid="{00000000-000D-0000-FFFF-FFFF00000000}"/>
  </bookViews>
  <sheets>
    <sheet name="BP" sheetId="1" r:id="rId1"/>
    <sheet name="DRE" sheetId="7" r:id="rId2"/>
    <sheet name="DRA" sheetId="8" r:id="rId3"/>
    <sheet name="DFC" sheetId="9" r:id="rId4"/>
    <sheet name="DMP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0" l="1"/>
  <c r="F8" i="10"/>
  <c r="E8" i="10"/>
  <c r="D8" i="10"/>
  <c r="C8" i="10"/>
  <c r="H7" i="10"/>
  <c r="H6" i="10" l="1"/>
  <c r="H8" i="10" s="1"/>
  <c r="P5" i="1" l="1"/>
  <c r="L5" i="1"/>
</calcChain>
</file>

<file path=xl/sharedStrings.xml><?xml version="1.0" encoding="utf-8"?>
<sst xmlns="http://schemas.openxmlformats.org/spreadsheetml/2006/main" count="200" uniqueCount="154">
  <si>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</si>
  <si>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</si>
  <si>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</si>
  <si>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</si>
  <si>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</si>
  <si>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</si>
  <si>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</si>
  <si>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</si>
  <si>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</si>
  <si>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</si>
  <si>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</si>
  <si>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</si>
  <si>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</si>
  <si>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</si>
  <si>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</si>
  <si>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</si>
  <si>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</si>
  <si>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</si>
  <si>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</si>
  <si>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</si>
  <si>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</si>
  <si>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</si>
  <si>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</si>
  <si>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</si>
  <si>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</si>
  <si>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</si>
  <si>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</si>
  <si>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</si>
  <si>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</si>
  <si>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</si>
  <si>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</si>
  <si>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</si>
  <si>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Lucros ou Prejuízos Acumulados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</si>
  <si>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</si>
  <si>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</si>
  <si>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</si>
  <si>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</si>
  <si>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</si>
  <si>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</si>
  <si>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</si>
  <si>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</si>
  <si>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</si>
  <si>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</si>
  <si>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</si>
  <si>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</si>
  <si>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</si>
  <si>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DEMONSTRAÇÃO DE RESULTADO ABRANGENTE DO EXERCÍCIO</t>
  </si>
  <si>
    <t>Lucro Líquido do exercício</t>
  </si>
  <si>
    <t>Outros Resultados abrangentes</t>
  </si>
  <si>
    <t xml:space="preserve">  Ajuste de avaliação atuarial</t>
  </si>
  <si>
    <t>Realização da Reserva de Reavaliação</t>
  </si>
  <si>
    <t>TOTAL DE RESULTADOS ABRANGENTES DO EXERCÍCIO</t>
  </si>
  <si>
    <t>Demonstração de Resultado Abrangente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</si>
  <si>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</si>
  <si>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</si>
  <si>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</si>
  <si>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</si>
  <si>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</si>
  <si>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Provisão IRPJ/CSLL diferidos</t>
  </si>
  <si>
    <t>Ativo de contrato</t>
  </si>
  <si>
    <t>Serviços realizados a faturar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</si>
  <si>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</si>
  <si>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</si>
  <si>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</si>
  <si>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</si>
  <si>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</si>
  <si>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</si>
  <si>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</si>
  <si>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</si>
  <si>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</si>
  <si>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</si>
  <si>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</si>
  <si>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</si>
  <si>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</si>
  <si>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Outras Contas a pagar</t>
  </si>
  <si>
    <t>IRPJ e CSLL do Exercício</t>
  </si>
  <si>
    <t>IRPJ e CSLL do Diferidos</t>
  </si>
  <si>
    <t>RECURSOS LÍQUIDOS DA ATIVIDADE OPERACIONAL</t>
  </si>
  <si>
    <t>ATIVIDADE DE FINANCIAMENTO</t>
  </si>
  <si>
    <t>RECURSOS LÍQUIDOS DA ATIVIDADE DE FINANCIAMENTO</t>
  </si>
  <si>
    <t>ATIVIDADE DE INVESTIMENTO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</si>
  <si>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</si>
  <si>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</si>
  <si>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</si>
  <si>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</si>
  <si>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</si>
  <si>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</si>
  <si>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</si>
  <si>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</si>
  <si>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</si>
  <si>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</si>
  <si>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Outros Resultados Abrangentes</t>
  </si>
  <si>
    <t>Total</t>
  </si>
  <si>
    <t>DEMONSTRAÇÃO DAS MUTAÇÕES DO PATRIMÔNIO LÍQUIDO</t>
  </si>
  <si>
    <t xml:space="preserve">   Ajuste de Avaliação atuarial</t>
  </si>
  <si>
    <t>Lucro Líquido do Exercício</t>
  </si>
  <si>
    <t>N/E</t>
  </si>
  <si>
    <t xml:space="preserve">  Depósitos Judiciais</t>
  </si>
  <si>
    <t>Obrigações fiscais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</si>
  <si>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</si>
  <si>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</si>
  <si>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</si>
  <si>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</si>
  <si>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</si>
  <si>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</si>
  <si>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PECLD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</si>
  <si>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</si>
  <si>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</si>
  <si>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</si>
  <si>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</si>
  <si>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</si>
  <si>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</si>
  <si>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de Result. Abrang. do Exerc.</t>
  </si>
  <si>
    <t>Demonstr. dos Fluxos de Caixa</t>
  </si>
  <si>
    <t>Demonstr. das Mutações do Patr. Líq.</t>
  </si>
  <si>
    <t>Demonstr. de Result. do Exercício →</t>
  </si>
  <si>
    <t>Demonstr. de Result. Abrang. do Exerc. →</t>
  </si>
  <si>
    <t>Demonstr. dos Fluxos de Caixa →</t>
  </si>
  <si>
    <t>Demonstr. das Mutações do Patr. Líq. →</t>
  </si>
  <si>
    <t>Ativos de Contratos</t>
  </si>
  <si>
    <t>Passivo Atuarial Libertas</t>
  </si>
  <si>
    <t>Lucros/Prejuízos Acumulados</t>
  </si>
  <si>
    <t>Saldo em 31/12/2019</t>
  </si>
  <si>
    <t>Saldo em 31/12/2018</t>
  </si>
  <si>
    <t>Ganho com prescrição</t>
  </si>
  <si>
    <t>Ganho com bens em substituição</t>
  </si>
  <si>
    <t>Ajuste de exercícios anteriores</t>
  </si>
  <si>
    <t xml:space="preserve">  Parcelamento de débitos - Refis</t>
  </si>
  <si>
    <t>Reserva de Capital</t>
  </si>
  <si>
    <t>Ágio na emissão de ações</t>
  </si>
  <si>
    <t>01/01/2018</t>
  </si>
  <si>
    <t>Reapres.</t>
  </si>
  <si>
    <t xml:space="preserve">Refis </t>
  </si>
  <si>
    <t>Despesas de juros</t>
  </si>
  <si>
    <t>Provisão para processos judiciais</t>
  </si>
  <si>
    <t>Reversão provisão para processos judiciais</t>
  </si>
  <si>
    <t>PECLD</t>
  </si>
  <si>
    <t>Benefício pós emprego</t>
  </si>
  <si>
    <t xml:space="preserve">  IRPJ e CSLL diferidos</t>
  </si>
  <si>
    <t xml:space="preserve">  Pasep a recolher</t>
  </si>
  <si>
    <t>Aumento de Capital Social</t>
  </si>
  <si>
    <t>Saldo em 01/01/2018 - conforme apres. anterior</t>
  </si>
  <si>
    <t>Ajuste da retificação de erros (nota 27.e)</t>
  </si>
  <si>
    <t>Saldo em 01/01/2018 - Reapresentado</t>
  </si>
  <si>
    <t>Ajuste de Exercícios Anteriores</t>
  </si>
  <si>
    <t xml:space="preserve">   Saldo de abertura - CPC 47</t>
  </si>
  <si>
    <t xml:space="preserve">   Ajuste de exercícios anteriores</t>
  </si>
  <si>
    <t>Reserva de Capital**</t>
  </si>
  <si>
    <t>** No exercício de 2018 foi obtido o ganho no valor de R$ 1,00 (um real) na emissão de ações, o qual foi compensado com Prejuízos Acumulados no exercício de 2019.</t>
  </si>
  <si>
    <t>27.a</t>
  </si>
  <si>
    <t>27.e</t>
  </si>
  <si>
    <t>27.b</t>
  </si>
  <si>
    <t>27.c</t>
  </si>
  <si>
    <t>27.d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</si>
</sst>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2" fillId="2" borderId="0" xfId="3" applyFont="1" applyFill="1"/>
    <xf numFmtId="0" fontId="13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9" fontId="10" fillId="3" borderId="8" xfId="2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6" xfId="1" applyNumberFormat="1" applyFont="1" applyFill="1" applyBorder="1"/>
    <xf numFmtId="165" fontId="5" fillId="3" borderId="9" xfId="1" applyNumberFormat="1" applyFont="1" applyFill="1" applyBorder="1"/>
    <xf numFmtId="9" fontId="6" fillId="3" borderId="8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4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" fontId="5" fillId="3" borderId="3" xfId="0" quotePrefix="1" applyNumberFormat="1" applyFont="1" applyFill="1" applyBorder="1" applyAlignment="1">
      <alignment horizontal="center"/>
    </xf>
    <xf numFmtId="164" fontId="5" fillId="3" borderId="10" xfId="0" applyNumberFormat="1" applyFont="1" applyFill="1" applyBorder="1"/>
    <xf numFmtId="164" fontId="5" fillId="3" borderId="11" xfId="0" applyNumberFormat="1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/>
    <xf numFmtId="164" fontId="5" fillId="3" borderId="11" xfId="0" applyNumberFormat="1" applyFont="1" applyFill="1" applyBorder="1"/>
    <xf numFmtId="1" fontId="6" fillId="3" borderId="12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/>
    <xf numFmtId="165" fontId="4" fillId="0" borderId="1" xfId="1" applyNumberFormat="1" applyFont="1" applyFill="1" applyBorder="1"/>
    <xf numFmtId="165" fontId="4" fillId="0" borderId="6" xfId="1" applyNumberFormat="1" applyFont="1" applyFill="1" applyBorder="1"/>
    <xf numFmtId="164" fontId="8" fillId="0" borderId="5" xfId="0" applyNumberFormat="1" applyFont="1" applyBorder="1"/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37" fontId="4" fillId="0" borderId="1" xfId="1" applyNumberFormat="1" applyFont="1" applyFill="1" applyBorder="1"/>
    <xf numFmtId="164" fontId="15" fillId="0" borderId="5" xfId="0" applyNumberFormat="1" applyFont="1" applyBorder="1"/>
    <xf numFmtId="0" fontId="2" fillId="0" borderId="0" xfId="0" applyFont="1"/>
    <xf numFmtId="0" fontId="3" fillId="0" borderId="0" xfId="0" applyFont="1"/>
    <xf numFmtId="166" fontId="4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6" fontId="4" fillId="0" borderId="1" xfId="0" applyNumberFormat="1" applyFont="1" applyBorder="1"/>
    <xf numFmtId="9" fontId="7" fillId="0" borderId="1" xfId="2" applyFont="1" applyFill="1" applyBorder="1"/>
    <xf numFmtId="164" fontId="4" fillId="0" borderId="6" xfId="0" applyNumberFormat="1" applyFont="1" applyBorder="1"/>
    <xf numFmtId="166" fontId="7" fillId="0" borderId="1" xfId="1" applyNumberFormat="1" applyFont="1" applyFill="1" applyBorder="1"/>
    <xf numFmtId="164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9" fontId="7" fillId="0" borderId="6" xfId="2" applyFont="1" applyFill="1" applyBorder="1"/>
    <xf numFmtId="164" fontId="8" fillId="4" borderId="5" xfId="0" applyNumberFormat="1" applyFont="1" applyFill="1" applyBorder="1"/>
    <xf numFmtId="164" fontId="8" fillId="4" borderId="1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/>
    <xf numFmtId="164" fontId="8" fillId="4" borderId="6" xfId="0" applyNumberFormat="1" applyFont="1" applyFill="1" applyBorder="1"/>
    <xf numFmtId="9" fontId="9" fillId="4" borderId="6" xfId="2" applyFont="1" applyFill="1" applyBorder="1"/>
    <xf numFmtId="166" fontId="8" fillId="4" borderId="1" xfId="0" applyNumberFormat="1" applyFont="1" applyFill="1" applyBorder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A4" workbookViewId="0">
      <selection activeCell="L7" sqref="L7:P28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8.42578125" style="1" customWidth="1"/>
    <col min="9" max="9" width="1.85546875" style="1" customWidth="1"/>
    <col min="10" max="10" width="31.140625" style="1" customWidth="1"/>
    <col min="11" max="11" width="6.42578125" style="1" customWidth="1"/>
    <col min="12" max="12" width="8.42578125" style="1" customWidth="1"/>
    <col min="13" max="13" width="1.85546875" style="1" customWidth="1"/>
    <col min="14" max="14" width="8.42578125" style="1" customWidth="1"/>
    <col min="15" max="15" width="1.85546875" style="1" customWidth="1"/>
    <col min="16" max="16" width="8.42578125" style="1" customWidth="1"/>
    <col min="17" max="17" width="1.85546875" style="1" customWidth="1"/>
    <col min="18" max="16384" width="9.140625" style="1"/>
  </cols>
  <sheetData>
    <row r="1" spans="1:17" x14ac:dyDescent="0.3">
      <c r="B1" s="2" t="s">
        <v>0</v>
      </c>
    </row>
    <row r="2" spans="1:17" x14ac:dyDescent="0.3">
      <c r="B2" s="3" t="s">
        <v>35</v>
      </c>
    </row>
    <row r="3" spans="1:17" x14ac:dyDescent="0.3">
      <c r="B3" s="2" t="s">
        <v>44</v>
      </c>
      <c r="C3" s="2"/>
    </row>
    <row r="4" spans="1:17" ht="17.25" thickBot="1" x14ac:dyDescent="0.35"/>
    <row r="5" spans="1:17" x14ac:dyDescent="0.3">
      <c r="B5" s="9" t="s">
        <v>2</v>
      </c>
      <c r="C5" s="10" t="s">
        <v>96</v>
      </c>
      <c r="D5" s="11">
        <v>2019</v>
      </c>
      <c r="E5" s="11"/>
      <c r="F5" s="11">
        <v>2018</v>
      </c>
      <c r="G5" s="12"/>
      <c r="H5" s="38" t="s">
        <v>130</v>
      </c>
      <c r="I5" s="21"/>
      <c r="J5" s="20" t="s">
        <v>3</v>
      </c>
      <c r="K5" s="10" t="s">
        <v>96</v>
      </c>
      <c r="L5" s="11">
        <f>D5</f>
        <v>2019</v>
      </c>
      <c r="M5" s="11"/>
      <c r="N5" s="11">
        <v>2018</v>
      </c>
      <c r="O5" s="12"/>
      <c r="P5" s="11" t="str">
        <f>H5</f>
        <v>01/01/2018</v>
      </c>
      <c r="Q5" s="13"/>
    </row>
    <row r="6" spans="1:17" x14ac:dyDescent="0.3">
      <c r="A6" s="2" t="s">
        <v>109</v>
      </c>
      <c r="B6" s="39"/>
      <c r="C6" s="40"/>
      <c r="D6" s="41"/>
      <c r="E6" s="41"/>
      <c r="F6" s="41" t="s">
        <v>131</v>
      </c>
      <c r="G6" s="42"/>
      <c r="H6" s="41" t="s">
        <v>131</v>
      </c>
      <c r="I6" s="43"/>
      <c r="J6" s="44"/>
      <c r="K6" s="40"/>
      <c r="L6" s="41"/>
      <c r="M6" s="41"/>
      <c r="N6" s="41" t="s">
        <v>131</v>
      </c>
      <c r="O6" s="42"/>
      <c r="P6" s="41" t="s">
        <v>131</v>
      </c>
      <c r="Q6" s="45"/>
    </row>
    <row r="7" spans="1:17" x14ac:dyDescent="0.3">
      <c r="B7" s="68" t="s">
        <v>4</v>
      </c>
      <c r="C7" s="69"/>
      <c r="D7" s="70">
        <v>166103289</v>
      </c>
      <c r="E7" s="70"/>
      <c r="F7" s="70">
        <v>205510065</v>
      </c>
      <c r="G7" s="71"/>
      <c r="H7" s="70">
        <v>196000385</v>
      </c>
      <c r="I7" s="72"/>
      <c r="J7" s="69" t="s">
        <v>5</v>
      </c>
      <c r="K7" s="69"/>
      <c r="L7" s="70">
        <v>77311524</v>
      </c>
      <c r="M7" s="70"/>
      <c r="N7" s="70">
        <v>104312004</v>
      </c>
      <c r="O7" s="71"/>
      <c r="P7" s="70">
        <v>105987467</v>
      </c>
      <c r="Q7" s="73"/>
    </row>
    <row r="8" spans="1:17" x14ac:dyDescent="0.3">
      <c r="A8" s="5" t="s">
        <v>111</v>
      </c>
      <c r="B8" s="46" t="s">
        <v>6</v>
      </c>
      <c r="C8" s="61">
        <v>5</v>
      </c>
      <c r="D8" s="47">
        <v>41997074</v>
      </c>
      <c r="E8" s="47"/>
      <c r="F8" s="47">
        <v>4547652</v>
      </c>
      <c r="G8" s="62"/>
      <c r="H8" s="47">
        <v>35410999</v>
      </c>
      <c r="I8" s="63"/>
      <c r="J8" s="65" t="s">
        <v>7</v>
      </c>
      <c r="K8" s="61">
        <v>17</v>
      </c>
      <c r="L8" s="47">
        <v>11895304</v>
      </c>
      <c r="M8" s="47"/>
      <c r="N8" s="47">
        <v>38425452</v>
      </c>
      <c r="O8" s="62"/>
      <c r="P8" s="47">
        <v>32421933</v>
      </c>
      <c r="Q8" s="67"/>
    </row>
    <row r="9" spans="1:17" x14ac:dyDescent="0.3">
      <c r="B9" s="46" t="s">
        <v>8</v>
      </c>
      <c r="C9" s="61">
        <v>6</v>
      </c>
      <c r="D9" s="47">
        <v>68891988</v>
      </c>
      <c r="E9" s="47"/>
      <c r="F9" s="47">
        <v>150774321</v>
      </c>
      <c r="G9" s="62"/>
      <c r="H9" s="47">
        <v>102584424</v>
      </c>
      <c r="I9" s="63"/>
      <c r="J9" s="65" t="s">
        <v>9</v>
      </c>
      <c r="K9" s="61">
        <v>18</v>
      </c>
      <c r="L9" s="47">
        <v>23386336</v>
      </c>
      <c r="M9" s="47"/>
      <c r="N9" s="47">
        <v>23040835</v>
      </c>
      <c r="O9" s="62"/>
      <c r="P9" s="47">
        <v>36780707</v>
      </c>
      <c r="Q9" s="67"/>
    </row>
    <row r="10" spans="1:17" x14ac:dyDescent="0.3">
      <c r="A10" s="5" t="s">
        <v>112</v>
      </c>
      <c r="B10" s="46" t="s">
        <v>10</v>
      </c>
      <c r="C10" s="61">
        <v>7</v>
      </c>
      <c r="D10" s="47">
        <v>50470888</v>
      </c>
      <c r="E10" s="47"/>
      <c r="F10" s="47">
        <v>42841323</v>
      </c>
      <c r="G10" s="62"/>
      <c r="H10" s="47">
        <v>52080514</v>
      </c>
      <c r="I10" s="63"/>
      <c r="J10" s="65" t="s">
        <v>98</v>
      </c>
      <c r="K10" s="61">
        <v>19</v>
      </c>
      <c r="L10" s="47">
        <v>23061509</v>
      </c>
      <c r="M10" s="47"/>
      <c r="N10" s="47">
        <v>17715955</v>
      </c>
      <c r="O10" s="62"/>
      <c r="P10" s="47">
        <v>10313225</v>
      </c>
      <c r="Q10" s="67"/>
    </row>
    <row r="11" spans="1:17" x14ac:dyDescent="0.3">
      <c r="B11" s="46" t="s">
        <v>11</v>
      </c>
      <c r="C11" s="61">
        <v>9</v>
      </c>
      <c r="D11" s="47">
        <v>731643</v>
      </c>
      <c r="E11" s="47"/>
      <c r="F11" s="47">
        <v>1586700</v>
      </c>
      <c r="G11" s="62"/>
      <c r="H11" s="47">
        <v>1647475</v>
      </c>
      <c r="I11" s="63"/>
      <c r="J11" s="65" t="s">
        <v>12</v>
      </c>
      <c r="K11" s="61"/>
      <c r="L11" s="47">
        <v>12892068</v>
      </c>
      <c r="M11" s="47"/>
      <c r="N11" s="47">
        <v>14933010</v>
      </c>
      <c r="O11" s="62"/>
      <c r="P11" s="47">
        <v>14092961</v>
      </c>
      <c r="Q11" s="67"/>
    </row>
    <row r="12" spans="1:17" x14ac:dyDescent="0.3">
      <c r="A12" s="5" t="s">
        <v>113</v>
      </c>
      <c r="B12" s="46" t="s">
        <v>13</v>
      </c>
      <c r="C12" s="61">
        <v>10</v>
      </c>
      <c r="D12" s="47">
        <v>32820</v>
      </c>
      <c r="E12" s="47"/>
      <c r="F12" s="47">
        <v>2022921</v>
      </c>
      <c r="G12" s="62"/>
      <c r="H12" s="47">
        <v>2578302</v>
      </c>
      <c r="I12" s="63"/>
      <c r="J12" s="65" t="s">
        <v>132</v>
      </c>
      <c r="K12" s="61">
        <v>20</v>
      </c>
      <c r="L12" s="47">
        <v>0</v>
      </c>
      <c r="M12" s="47"/>
      <c r="N12" s="47">
        <v>2386181</v>
      </c>
      <c r="O12" s="62"/>
      <c r="P12" s="47">
        <v>2252096</v>
      </c>
      <c r="Q12" s="67"/>
    </row>
    <row r="13" spans="1:17" x14ac:dyDescent="0.3">
      <c r="B13" s="46" t="s">
        <v>15</v>
      </c>
      <c r="C13" s="61">
        <v>11</v>
      </c>
      <c r="D13" s="47">
        <v>802320</v>
      </c>
      <c r="E13" s="47"/>
      <c r="F13" s="47">
        <v>1443048</v>
      </c>
      <c r="G13" s="62"/>
      <c r="H13" s="47">
        <v>980146</v>
      </c>
      <c r="I13" s="63"/>
      <c r="J13" s="65" t="s">
        <v>120</v>
      </c>
      <c r="K13" s="61">
        <v>21</v>
      </c>
      <c r="L13" s="47">
        <v>5086618</v>
      </c>
      <c r="M13" s="47"/>
      <c r="N13" s="47">
        <v>6647653</v>
      </c>
      <c r="O13" s="62"/>
      <c r="P13" s="47">
        <v>8153613</v>
      </c>
      <c r="Q13" s="67"/>
    </row>
    <row r="14" spans="1:17" x14ac:dyDescent="0.3">
      <c r="A14" s="5" t="s">
        <v>114</v>
      </c>
      <c r="B14" s="46" t="s">
        <v>16</v>
      </c>
      <c r="C14" s="61"/>
      <c r="D14" s="47">
        <v>335933</v>
      </c>
      <c r="E14" s="47"/>
      <c r="F14" s="47">
        <v>350870</v>
      </c>
      <c r="G14" s="62"/>
      <c r="H14" s="47">
        <v>66408</v>
      </c>
      <c r="I14" s="63"/>
      <c r="J14" s="65" t="s">
        <v>14</v>
      </c>
      <c r="K14" s="61"/>
      <c r="L14" s="47">
        <v>989689</v>
      </c>
      <c r="M14" s="47"/>
      <c r="N14" s="47">
        <v>1162918</v>
      </c>
      <c r="O14" s="62"/>
      <c r="P14" s="47">
        <v>1972932</v>
      </c>
      <c r="Q14" s="67"/>
    </row>
    <row r="15" spans="1:17" x14ac:dyDescent="0.3">
      <c r="A15" s="5"/>
      <c r="B15" s="46" t="s">
        <v>119</v>
      </c>
      <c r="C15" s="61">
        <v>12</v>
      </c>
      <c r="D15" s="47">
        <v>2285608</v>
      </c>
      <c r="E15" s="47"/>
      <c r="F15" s="47">
        <v>1155512</v>
      </c>
      <c r="G15" s="62"/>
      <c r="H15" s="47">
        <v>0</v>
      </c>
      <c r="I15" s="63"/>
      <c r="J15" s="69" t="s">
        <v>18</v>
      </c>
      <c r="K15" s="74"/>
      <c r="L15" s="70">
        <v>52916689</v>
      </c>
      <c r="M15" s="70"/>
      <c r="N15" s="70">
        <v>61982792</v>
      </c>
      <c r="O15" s="71"/>
      <c r="P15" s="70">
        <v>76970376</v>
      </c>
      <c r="Q15" s="73"/>
    </row>
    <row r="16" spans="1:17" x14ac:dyDescent="0.3">
      <c r="A16" s="5"/>
      <c r="B16" s="46" t="s">
        <v>17</v>
      </c>
      <c r="C16" s="61"/>
      <c r="D16" s="47">
        <v>555015</v>
      </c>
      <c r="E16" s="47"/>
      <c r="F16" s="47">
        <v>787718</v>
      </c>
      <c r="G16" s="62"/>
      <c r="H16" s="47">
        <v>652117</v>
      </c>
      <c r="I16" s="63"/>
      <c r="J16" s="65" t="s">
        <v>132</v>
      </c>
      <c r="K16" s="61">
        <v>20</v>
      </c>
      <c r="L16" s="47"/>
      <c r="M16" s="47"/>
      <c r="N16" s="47">
        <v>15510176</v>
      </c>
      <c r="O16" s="62"/>
      <c r="P16" s="47">
        <v>18579789</v>
      </c>
      <c r="Q16" s="67"/>
    </row>
    <row r="17" spans="2:17" x14ac:dyDescent="0.3">
      <c r="B17" s="46"/>
      <c r="C17" s="61"/>
      <c r="D17" s="47"/>
      <c r="E17" s="47"/>
      <c r="F17" s="47"/>
      <c r="G17" s="62"/>
      <c r="H17" s="47"/>
      <c r="I17" s="63"/>
      <c r="J17" s="65" t="s">
        <v>120</v>
      </c>
      <c r="K17" s="61">
        <v>21</v>
      </c>
      <c r="L17" s="47">
        <v>18288064</v>
      </c>
      <c r="M17" s="47"/>
      <c r="N17" s="47">
        <v>21193023</v>
      </c>
      <c r="O17" s="62"/>
      <c r="P17" s="47">
        <v>23572380</v>
      </c>
      <c r="Q17" s="67"/>
    </row>
    <row r="18" spans="2:17" x14ac:dyDescent="0.3">
      <c r="B18" s="46"/>
      <c r="C18" s="61"/>
      <c r="D18" s="47"/>
      <c r="E18" s="47"/>
      <c r="F18" s="47"/>
      <c r="G18" s="62"/>
      <c r="H18" s="47"/>
      <c r="I18" s="63"/>
      <c r="J18" s="65" t="s">
        <v>19</v>
      </c>
      <c r="K18" s="61">
        <v>23</v>
      </c>
      <c r="L18" s="47">
        <v>9853354</v>
      </c>
      <c r="M18" s="47"/>
      <c r="N18" s="47">
        <v>5292157</v>
      </c>
      <c r="O18" s="62"/>
      <c r="P18" s="47">
        <v>17895376</v>
      </c>
      <c r="Q18" s="67"/>
    </row>
    <row r="19" spans="2:17" x14ac:dyDescent="0.3">
      <c r="B19" s="46"/>
      <c r="C19" s="61"/>
      <c r="D19" s="47"/>
      <c r="E19" s="47"/>
      <c r="F19" s="47"/>
      <c r="G19" s="62"/>
      <c r="H19" s="47"/>
      <c r="I19" s="63"/>
      <c r="J19" s="65" t="s">
        <v>21</v>
      </c>
      <c r="K19" s="61">
        <v>24</v>
      </c>
      <c r="L19" s="47">
        <v>0</v>
      </c>
      <c r="M19" s="47"/>
      <c r="N19" s="47">
        <v>4914366</v>
      </c>
      <c r="O19" s="62"/>
      <c r="P19" s="47">
        <v>4820603</v>
      </c>
      <c r="Q19" s="67"/>
    </row>
    <row r="20" spans="2:17" x14ac:dyDescent="0.3">
      <c r="B20" s="68" t="s">
        <v>20</v>
      </c>
      <c r="C20" s="74"/>
      <c r="D20" s="70">
        <v>41615615</v>
      </c>
      <c r="E20" s="70"/>
      <c r="F20" s="70">
        <v>45460413</v>
      </c>
      <c r="G20" s="71"/>
      <c r="H20" s="70">
        <v>42571720</v>
      </c>
      <c r="I20" s="72"/>
      <c r="J20" s="65" t="s">
        <v>22</v>
      </c>
      <c r="K20" s="61">
        <v>25</v>
      </c>
      <c r="L20" s="47">
        <v>16348501</v>
      </c>
      <c r="M20" s="47"/>
      <c r="N20" s="47">
        <v>5173171</v>
      </c>
      <c r="O20" s="62"/>
      <c r="P20" s="47">
        <v>3847038</v>
      </c>
      <c r="Q20" s="67"/>
    </row>
    <row r="21" spans="2:17" x14ac:dyDescent="0.3">
      <c r="B21" s="46" t="s">
        <v>23</v>
      </c>
      <c r="C21" s="61"/>
      <c r="D21" s="47"/>
      <c r="E21" s="47"/>
      <c r="F21" s="47"/>
      <c r="G21" s="62"/>
      <c r="H21" s="47"/>
      <c r="I21" s="63"/>
      <c r="J21" s="65" t="s">
        <v>24</v>
      </c>
      <c r="K21" s="61">
        <v>26</v>
      </c>
      <c r="L21" s="47">
        <v>8426770</v>
      </c>
      <c r="M21" s="47"/>
      <c r="N21" s="47">
        <v>9899899</v>
      </c>
      <c r="O21" s="62"/>
      <c r="P21" s="47">
        <v>8255190</v>
      </c>
      <c r="Q21" s="67"/>
    </row>
    <row r="22" spans="2:17" x14ac:dyDescent="0.3">
      <c r="B22" s="46" t="s">
        <v>97</v>
      </c>
      <c r="C22" s="61">
        <v>13</v>
      </c>
      <c r="D22" s="47">
        <v>6740975</v>
      </c>
      <c r="E22" s="47"/>
      <c r="F22" s="47">
        <v>6167585</v>
      </c>
      <c r="G22" s="62"/>
      <c r="H22" s="47">
        <v>541786</v>
      </c>
      <c r="I22" s="63"/>
      <c r="J22" s="69" t="s">
        <v>27</v>
      </c>
      <c r="K22" s="74"/>
      <c r="L22" s="70">
        <v>77490690</v>
      </c>
      <c r="M22" s="70"/>
      <c r="N22" s="70">
        <v>84675682</v>
      </c>
      <c r="O22" s="71"/>
      <c r="P22" s="70">
        <v>55614262</v>
      </c>
      <c r="Q22" s="73"/>
    </row>
    <row r="23" spans="2:17" x14ac:dyDescent="0.3">
      <c r="B23" s="46" t="s">
        <v>25</v>
      </c>
      <c r="C23" s="61">
        <v>14</v>
      </c>
      <c r="D23" s="47">
        <v>313310</v>
      </c>
      <c r="E23" s="47"/>
      <c r="F23" s="47">
        <v>313310</v>
      </c>
      <c r="G23" s="62"/>
      <c r="H23" s="47">
        <v>900</v>
      </c>
      <c r="I23" s="63"/>
      <c r="J23" s="65" t="s">
        <v>29</v>
      </c>
      <c r="K23" s="66" t="s">
        <v>149</v>
      </c>
      <c r="L23" s="47">
        <v>97540247</v>
      </c>
      <c r="M23" s="47"/>
      <c r="N23" s="47">
        <v>97540247</v>
      </c>
      <c r="O23" s="62"/>
      <c r="P23" s="47">
        <v>77227838</v>
      </c>
      <c r="Q23" s="67"/>
    </row>
    <row r="24" spans="2:17" x14ac:dyDescent="0.3">
      <c r="B24" s="46" t="s">
        <v>26</v>
      </c>
      <c r="C24" s="61">
        <v>15</v>
      </c>
      <c r="D24" s="47">
        <v>30216589</v>
      </c>
      <c r="E24" s="47"/>
      <c r="F24" s="47">
        <v>35984276</v>
      </c>
      <c r="G24" s="62"/>
      <c r="H24" s="47">
        <v>37270282</v>
      </c>
      <c r="I24" s="63"/>
      <c r="J24" s="65" t="s">
        <v>128</v>
      </c>
      <c r="K24" s="66" t="s">
        <v>151</v>
      </c>
      <c r="L24" s="47">
        <v>0</v>
      </c>
      <c r="M24" s="47"/>
      <c r="N24" s="47">
        <v>1</v>
      </c>
      <c r="O24" s="62"/>
      <c r="P24" s="47"/>
      <c r="Q24" s="67"/>
    </row>
    <row r="25" spans="2:17" x14ac:dyDescent="0.3">
      <c r="B25" s="46" t="s">
        <v>28</v>
      </c>
      <c r="C25" s="61">
        <v>16</v>
      </c>
      <c r="D25" s="47">
        <v>4344741</v>
      </c>
      <c r="E25" s="47"/>
      <c r="F25" s="47">
        <v>2995242</v>
      </c>
      <c r="G25" s="62"/>
      <c r="H25" s="47">
        <v>4758752</v>
      </c>
      <c r="I25" s="63"/>
      <c r="J25" s="65" t="s">
        <v>30</v>
      </c>
      <c r="K25" s="66" t="s">
        <v>152</v>
      </c>
      <c r="L25" s="47">
        <v>-13683385</v>
      </c>
      <c r="M25" s="47"/>
      <c r="N25" s="47">
        <v>1191727</v>
      </c>
      <c r="O25" s="62"/>
      <c r="P25" s="47">
        <v>-3847038</v>
      </c>
      <c r="Q25" s="67"/>
    </row>
    <row r="26" spans="2:17" x14ac:dyDescent="0.3">
      <c r="B26" s="46"/>
      <c r="C26" s="61"/>
      <c r="D26" s="47"/>
      <c r="E26" s="47"/>
      <c r="F26" s="47"/>
      <c r="G26" s="64"/>
      <c r="H26" s="47"/>
      <c r="I26" s="63"/>
      <c r="J26" s="65" t="s">
        <v>31</v>
      </c>
      <c r="K26" s="66" t="s">
        <v>153</v>
      </c>
      <c r="L26" s="47">
        <v>10295442</v>
      </c>
      <c r="M26" s="47"/>
      <c r="N26" s="47">
        <v>10321837</v>
      </c>
      <c r="O26" s="62"/>
      <c r="P26" s="47">
        <v>10348231</v>
      </c>
      <c r="Q26" s="67"/>
    </row>
    <row r="27" spans="2:17" x14ac:dyDescent="0.3">
      <c r="B27" s="46"/>
      <c r="C27" s="61"/>
      <c r="D27" s="47"/>
      <c r="E27" s="47"/>
      <c r="F27" s="47"/>
      <c r="G27" s="64"/>
      <c r="H27" s="47"/>
      <c r="I27" s="63"/>
      <c r="J27" s="65" t="s">
        <v>32</v>
      </c>
      <c r="K27" s="66" t="s">
        <v>150</v>
      </c>
      <c r="L27" s="47">
        <v>-16661614</v>
      </c>
      <c r="M27" s="47"/>
      <c r="N27" s="47">
        <v>-24378130</v>
      </c>
      <c r="O27" s="62"/>
      <c r="P27" s="47">
        <v>-28114769</v>
      </c>
      <c r="Q27" s="67"/>
    </row>
    <row r="28" spans="2:17" ht="17.25" thickBot="1" x14ac:dyDescent="0.35">
      <c r="B28" s="14" t="s">
        <v>33</v>
      </c>
      <c r="C28" s="15"/>
      <c r="D28" s="16">
        <v>207718904</v>
      </c>
      <c r="E28" s="16"/>
      <c r="F28" s="16">
        <v>250970478</v>
      </c>
      <c r="G28" s="17"/>
      <c r="H28" s="16">
        <v>238572105</v>
      </c>
      <c r="I28" s="22"/>
      <c r="J28" s="18" t="s">
        <v>34</v>
      </c>
      <c r="K28" s="18"/>
      <c r="L28" s="16">
        <v>207718903</v>
      </c>
      <c r="M28" s="16"/>
      <c r="N28" s="16">
        <v>250970478</v>
      </c>
      <c r="O28" s="17"/>
      <c r="P28" s="16">
        <v>238572105</v>
      </c>
      <c r="Q28" s="19"/>
    </row>
    <row r="29" spans="2:17" x14ac:dyDescent="0.3">
      <c r="B29" s="6" t="s">
        <v>110</v>
      </c>
    </row>
  </sheetData>
  <hyperlinks>
    <hyperlink ref="A8" location="DRE!A1" display="Demonstração de Resultado do Exercício" xr:uid="{00000000-0004-0000-0000-000000000000}"/>
    <hyperlink ref="A10" location="DRA!A1" display="Demonstração de Resultado Abrangente do Exercício" xr:uid="{00000000-0004-0000-0000-000001000000}"/>
    <hyperlink ref="A12" location="DFC!A1" display="Demonstração dos Fluxos de Caixa" xr:uid="{00000000-0004-0000-0000-000002000000}"/>
    <hyperlink ref="A14" location="DMPL!A1" display="Demonstração das Mutações do Patrimônio Líquido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B1" workbookViewId="0">
      <selection activeCell="D7" sqref="D7:F24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4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35</v>
      </c>
    </row>
    <row r="3" spans="1:8" x14ac:dyDescent="0.3">
      <c r="B3" s="2" t="s">
        <v>45</v>
      </c>
      <c r="C3" s="35"/>
    </row>
    <row r="4" spans="1:8" ht="17.25" thickBot="1" x14ac:dyDescent="0.35"/>
    <row r="5" spans="1:8" x14ac:dyDescent="0.3">
      <c r="B5" s="9" t="s">
        <v>36</v>
      </c>
      <c r="C5" s="10" t="s">
        <v>96</v>
      </c>
      <c r="D5" s="11">
        <v>2019</v>
      </c>
      <c r="E5" s="12"/>
      <c r="F5" s="11">
        <v>2018</v>
      </c>
      <c r="G5" s="13"/>
    </row>
    <row r="6" spans="1:8" x14ac:dyDescent="0.3">
      <c r="A6" s="5" t="s">
        <v>1</v>
      </c>
      <c r="B6" s="39"/>
      <c r="C6" s="40"/>
      <c r="D6" s="41"/>
      <c r="E6" s="42"/>
      <c r="F6" s="41" t="s">
        <v>131</v>
      </c>
      <c r="G6" s="45"/>
    </row>
    <row r="7" spans="1:8" x14ac:dyDescent="0.3">
      <c r="B7" s="49" t="s">
        <v>99</v>
      </c>
      <c r="C7" s="59">
        <v>28</v>
      </c>
      <c r="D7" s="50">
        <v>255280446</v>
      </c>
      <c r="E7" s="51"/>
      <c r="F7" s="50">
        <v>252911744</v>
      </c>
      <c r="G7" s="54"/>
    </row>
    <row r="8" spans="1:8" x14ac:dyDescent="0.3">
      <c r="A8" s="2" t="s">
        <v>115</v>
      </c>
      <c r="B8" s="46" t="s">
        <v>100</v>
      </c>
      <c r="C8" s="59">
        <v>29</v>
      </c>
      <c r="D8" s="47">
        <v>-172473379</v>
      </c>
      <c r="E8" s="53"/>
      <c r="F8" s="47">
        <v>-201084388</v>
      </c>
      <c r="G8" s="54"/>
      <c r="H8" s="60"/>
    </row>
    <row r="9" spans="1:8" x14ac:dyDescent="0.3">
      <c r="B9" s="49" t="s">
        <v>39</v>
      </c>
      <c r="C9" s="59"/>
      <c r="D9" s="50">
        <v>82807067</v>
      </c>
      <c r="E9" s="51"/>
      <c r="F9" s="50">
        <v>51827356</v>
      </c>
      <c r="G9" s="52"/>
      <c r="H9" s="60"/>
    </row>
    <row r="10" spans="1:8" x14ac:dyDescent="0.3">
      <c r="A10" s="5" t="s">
        <v>112</v>
      </c>
      <c r="B10" s="46" t="s">
        <v>101</v>
      </c>
      <c r="C10" s="59"/>
      <c r="D10" s="47"/>
      <c r="E10" s="53"/>
      <c r="F10" s="47"/>
      <c r="G10" s="54"/>
      <c r="H10" s="60"/>
    </row>
    <row r="11" spans="1:8" x14ac:dyDescent="0.3">
      <c r="B11" s="46" t="s">
        <v>102</v>
      </c>
      <c r="C11" s="59">
        <v>30</v>
      </c>
      <c r="D11" s="47">
        <v>-40895127</v>
      </c>
      <c r="E11" s="53"/>
      <c r="F11" s="47">
        <v>-48939808</v>
      </c>
      <c r="G11" s="54"/>
      <c r="H11" s="60"/>
    </row>
    <row r="12" spans="1:8" x14ac:dyDescent="0.3">
      <c r="A12" s="5" t="s">
        <v>113</v>
      </c>
      <c r="B12" s="46" t="s">
        <v>103</v>
      </c>
      <c r="C12" s="59"/>
      <c r="D12" s="47">
        <v>1473129</v>
      </c>
      <c r="E12" s="53"/>
      <c r="F12" s="47">
        <v>-1644709</v>
      </c>
      <c r="G12" s="54"/>
      <c r="H12" s="60"/>
    </row>
    <row r="13" spans="1:8" x14ac:dyDescent="0.3">
      <c r="B13" s="46" t="s">
        <v>104</v>
      </c>
      <c r="C13" s="59"/>
      <c r="D13" s="47">
        <v>-445623</v>
      </c>
      <c r="E13" s="53"/>
      <c r="F13" s="47">
        <v>-1064765</v>
      </c>
      <c r="G13" s="54"/>
      <c r="H13" s="60"/>
    </row>
    <row r="14" spans="1:8" x14ac:dyDescent="0.3">
      <c r="B14" s="46" t="s">
        <v>105</v>
      </c>
      <c r="C14" s="59">
        <v>32</v>
      </c>
      <c r="D14" s="47">
        <v>-33414903</v>
      </c>
      <c r="E14" s="53"/>
      <c r="F14" s="47">
        <v>0</v>
      </c>
      <c r="G14" s="54"/>
      <c r="H14" s="60"/>
    </row>
    <row r="15" spans="1:8" x14ac:dyDescent="0.3">
      <c r="B15" s="46" t="s">
        <v>106</v>
      </c>
      <c r="C15" s="59">
        <v>33</v>
      </c>
      <c r="D15" s="47">
        <v>16601102</v>
      </c>
      <c r="E15" s="53"/>
      <c r="F15" s="47">
        <v>4257676</v>
      </c>
      <c r="G15" s="54"/>
      <c r="H15" s="60"/>
    </row>
    <row r="16" spans="1:8" x14ac:dyDescent="0.3">
      <c r="B16" s="49" t="s">
        <v>107</v>
      </c>
      <c r="C16" s="59"/>
      <c r="D16" s="50">
        <v>26125645</v>
      </c>
      <c r="E16" s="51"/>
      <c r="F16" s="50">
        <v>4435750</v>
      </c>
      <c r="G16" s="52"/>
      <c r="H16" s="60"/>
    </row>
    <row r="17" spans="2:8" x14ac:dyDescent="0.3">
      <c r="B17" s="46" t="s">
        <v>40</v>
      </c>
      <c r="C17" s="59">
        <v>31</v>
      </c>
      <c r="D17" s="47">
        <v>1657325</v>
      </c>
      <c r="E17" s="53"/>
      <c r="F17" s="47">
        <v>2431171</v>
      </c>
      <c r="G17" s="54"/>
      <c r="H17" s="60"/>
    </row>
    <row r="18" spans="2:8" x14ac:dyDescent="0.3">
      <c r="B18" s="46" t="s">
        <v>41</v>
      </c>
      <c r="C18" s="59">
        <v>31</v>
      </c>
      <c r="D18" s="47">
        <v>-4835511</v>
      </c>
      <c r="E18" s="53"/>
      <c r="F18" s="47">
        <v>-10443207</v>
      </c>
      <c r="G18" s="54"/>
      <c r="H18" s="60"/>
    </row>
    <row r="19" spans="2:8" x14ac:dyDescent="0.3">
      <c r="B19" s="49" t="s">
        <v>108</v>
      </c>
      <c r="C19" s="59"/>
      <c r="D19" s="50">
        <v>22947459</v>
      </c>
      <c r="E19" s="51"/>
      <c r="F19" s="50">
        <v>-3576286</v>
      </c>
      <c r="G19" s="52"/>
      <c r="H19" s="60"/>
    </row>
    <row r="20" spans="2:8" x14ac:dyDescent="0.3">
      <c r="B20" s="46" t="s">
        <v>42</v>
      </c>
      <c r="C20" s="59"/>
      <c r="D20" s="47">
        <v>-569987</v>
      </c>
      <c r="E20" s="53"/>
      <c r="F20" s="47">
        <v>533949</v>
      </c>
      <c r="G20" s="54"/>
      <c r="H20" s="60"/>
    </row>
    <row r="21" spans="2:8" x14ac:dyDescent="0.3">
      <c r="B21" s="46" t="s">
        <v>43</v>
      </c>
      <c r="C21" s="59"/>
      <c r="D21" s="47">
        <v>-205196</v>
      </c>
      <c r="E21" s="53"/>
      <c r="F21" s="47">
        <v>192222</v>
      </c>
      <c r="G21" s="54"/>
      <c r="H21" s="60"/>
    </row>
    <row r="22" spans="2:8" x14ac:dyDescent="0.3">
      <c r="B22" s="46" t="s">
        <v>37</v>
      </c>
      <c r="C22" s="59">
        <v>34</v>
      </c>
      <c r="D22" s="47">
        <v>-10410059</v>
      </c>
      <c r="E22" s="53"/>
      <c r="F22" s="47">
        <v>-5145177</v>
      </c>
      <c r="G22" s="54"/>
      <c r="H22" s="4"/>
    </row>
    <row r="23" spans="2:8" x14ac:dyDescent="0.3">
      <c r="B23" s="46" t="s">
        <v>38</v>
      </c>
      <c r="C23" s="59">
        <v>34</v>
      </c>
      <c r="D23" s="47">
        <v>-4085692</v>
      </c>
      <c r="E23" s="53"/>
      <c r="F23" s="47">
        <v>-2039776</v>
      </c>
      <c r="G23" s="54"/>
      <c r="H23" s="4"/>
    </row>
    <row r="24" spans="2:8" ht="17.25" thickBot="1" x14ac:dyDescent="0.35">
      <c r="B24" s="14" t="s">
        <v>89</v>
      </c>
      <c r="C24" s="36"/>
      <c r="D24" s="16">
        <v>7676525</v>
      </c>
      <c r="E24" s="33"/>
      <c r="F24" s="16">
        <v>-10035068</v>
      </c>
      <c r="G24" s="24"/>
      <c r="H24" s="4"/>
    </row>
    <row r="25" spans="2:8" x14ac:dyDescent="0.3">
      <c r="B25" s="6" t="s">
        <v>110</v>
      </c>
      <c r="H25" s="4"/>
    </row>
  </sheetData>
  <hyperlinks>
    <hyperlink ref="A6" location="BP!A1" display="Balanço Patrimonial" xr:uid="{00000000-0004-0000-0100-000000000000}"/>
    <hyperlink ref="A10" location="DRA!A1" display="Demonstração de Resultado Abrangente do Exercício" xr:uid="{00000000-0004-0000-0100-000001000000}"/>
    <hyperlink ref="A12" location="DFC!A1" display="Demonstração dos Fluxos de Caixa" xr:uid="{00000000-0004-0000-01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showGridLines="0" workbookViewId="0">
      <selection activeCell="C7" sqref="C7:E12"/>
    </sheetView>
  </sheetViews>
  <sheetFormatPr defaultRowHeight="16.5" x14ac:dyDescent="0.3"/>
  <cols>
    <col min="1" max="1" width="38" style="1" bestFit="1" customWidth="1"/>
    <col min="2" max="2" width="47.42578125" style="1" customWidth="1"/>
    <col min="3" max="3" width="13" style="1" customWidth="1"/>
    <col min="4" max="4" width="2.7109375" style="1" customWidth="1"/>
    <col min="5" max="5" width="13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35</v>
      </c>
    </row>
    <row r="3" spans="1:7" x14ac:dyDescent="0.3">
      <c r="B3" s="2" t="s">
        <v>46</v>
      </c>
    </row>
    <row r="4" spans="1:7" ht="17.25" thickBot="1" x14ac:dyDescent="0.35"/>
    <row r="5" spans="1:7" x14ac:dyDescent="0.3">
      <c r="B5" s="9" t="s">
        <v>52</v>
      </c>
      <c r="C5" s="11">
        <v>2019</v>
      </c>
      <c r="D5" s="12"/>
      <c r="E5" s="11">
        <v>2018</v>
      </c>
      <c r="F5" s="13"/>
    </row>
    <row r="6" spans="1:7" x14ac:dyDescent="0.3">
      <c r="A6" s="5" t="s">
        <v>1</v>
      </c>
      <c r="B6" s="39"/>
      <c r="C6" s="41"/>
      <c r="D6" s="42"/>
      <c r="E6" s="41" t="s">
        <v>131</v>
      </c>
      <c r="F6" s="45"/>
    </row>
    <row r="7" spans="1:7" x14ac:dyDescent="0.3">
      <c r="B7" s="46" t="s">
        <v>47</v>
      </c>
      <c r="C7" s="47">
        <v>7676523</v>
      </c>
      <c r="D7" s="53"/>
      <c r="E7" s="47">
        <v>-10035069</v>
      </c>
      <c r="F7" s="54"/>
    </row>
    <row r="8" spans="1:7" x14ac:dyDescent="0.3">
      <c r="A8" s="5" t="s">
        <v>111</v>
      </c>
      <c r="B8" s="46"/>
      <c r="C8" s="47"/>
      <c r="D8" s="53"/>
      <c r="E8" s="47"/>
      <c r="F8" s="54"/>
      <c r="G8" s="4"/>
    </row>
    <row r="9" spans="1:7" x14ac:dyDescent="0.3">
      <c r="B9" s="46" t="s">
        <v>48</v>
      </c>
      <c r="C9" s="47"/>
      <c r="D9" s="53"/>
      <c r="E9" s="47"/>
      <c r="F9" s="54"/>
      <c r="G9" s="4"/>
    </row>
    <row r="10" spans="1:7" x14ac:dyDescent="0.3">
      <c r="A10" s="2" t="s">
        <v>116</v>
      </c>
      <c r="B10" s="46" t="s">
        <v>49</v>
      </c>
      <c r="C10" s="47">
        <v>-14875112</v>
      </c>
      <c r="D10" s="53"/>
      <c r="E10" s="47">
        <v>5038765</v>
      </c>
      <c r="F10" s="54"/>
      <c r="G10" s="4"/>
    </row>
    <row r="11" spans="1:7" x14ac:dyDescent="0.3">
      <c r="B11" s="46"/>
      <c r="C11" s="47"/>
      <c r="D11" s="53"/>
      <c r="E11" s="47"/>
      <c r="F11" s="54"/>
      <c r="G11" s="4"/>
    </row>
    <row r="12" spans="1:7" ht="17.25" thickBot="1" x14ac:dyDescent="0.35">
      <c r="A12" s="5" t="s">
        <v>113</v>
      </c>
      <c r="B12" s="14" t="s">
        <v>51</v>
      </c>
      <c r="C12" s="16">
        <v>-7198589</v>
      </c>
      <c r="D12" s="33"/>
      <c r="E12" s="16">
        <v>-4996304</v>
      </c>
      <c r="F12" s="24"/>
      <c r="G12" s="4"/>
    </row>
    <row r="13" spans="1:7" x14ac:dyDescent="0.3">
      <c r="B13" s="6" t="s">
        <v>110</v>
      </c>
      <c r="G13" s="4"/>
    </row>
    <row r="14" spans="1:7" x14ac:dyDescent="0.3">
      <c r="A14" s="5" t="s">
        <v>114</v>
      </c>
      <c r="G14" s="4"/>
    </row>
    <row r="15" spans="1:7" x14ac:dyDescent="0.3">
      <c r="G15" s="4"/>
    </row>
    <row r="16" spans="1:7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4"/>
    </row>
    <row r="22" spans="7:7" x14ac:dyDescent="0.3">
      <c r="G22" s="4"/>
    </row>
    <row r="23" spans="7:7" x14ac:dyDescent="0.3">
      <c r="G23" s="4"/>
    </row>
    <row r="24" spans="7:7" x14ac:dyDescent="0.3">
      <c r="G24" s="4"/>
    </row>
    <row r="25" spans="7:7" x14ac:dyDescent="0.3">
      <c r="G25" s="4"/>
    </row>
    <row r="26" spans="7:7" x14ac:dyDescent="0.3">
      <c r="G26" s="4"/>
    </row>
    <row r="27" spans="7:7" x14ac:dyDescent="0.3">
      <c r="G27" s="4"/>
    </row>
    <row r="28" spans="7:7" x14ac:dyDescent="0.3">
      <c r="G28" s="4"/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FC!A1" display="Demonstração dos Fluxos de Caixa" xr:uid="{00000000-0004-0000-0200-000002000000}"/>
    <hyperlink ref="A14" location="DMPL!A1" display="Demonstração das Mutações do Patrimônio Líquido" xr:uid="{00000000-0004-0000-02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showGridLines="0" workbookViewId="0">
      <selection activeCell="C8" sqref="C8:E58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35</v>
      </c>
    </row>
    <row r="3" spans="1:7" x14ac:dyDescent="0.3">
      <c r="B3" s="2" t="s">
        <v>88</v>
      </c>
    </row>
    <row r="4" spans="1:7" ht="17.25" thickBot="1" x14ac:dyDescent="0.35"/>
    <row r="5" spans="1:7" x14ac:dyDescent="0.3">
      <c r="B5" s="9"/>
      <c r="C5" s="11">
        <v>2019</v>
      </c>
      <c r="D5" s="12"/>
      <c r="E5" s="11">
        <v>2018</v>
      </c>
      <c r="F5" s="13"/>
    </row>
    <row r="6" spans="1:7" x14ac:dyDescent="0.3">
      <c r="A6" s="5" t="s">
        <v>1</v>
      </c>
      <c r="B6" s="39"/>
      <c r="C6" s="41"/>
      <c r="D6" s="42"/>
      <c r="E6" s="41" t="s">
        <v>131</v>
      </c>
      <c r="F6" s="45"/>
    </row>
    <row r="7" spans="1:7" s="2" customFormat="1" x14ac:dyDescent="0.3">
      <c r="A7" s="1"/>
      <c r="B7" s="68" t="s">
        <v>53</v>
      </c>
      <c r="C7" s="70"/>
      <c r="D7" s="75"/>
      <c r="E7" s="70"/>
      <c r="F7" s="76"/>
    </row>
    <row r="8" spans="1:7" x14ac:dyDescent="0.3">
      <c r="A8" s="5" t="s">
        <v>111</v>
      </c>
      <c r="B8" s="46" t="s">
        <v>54</v>
      </c>
      <c r="C8" s="47">
        <v>22947457</v>
      </c>
      <c r="D8" s="53"/>
      <c r="E8" s="47">
        <v>-3576286</v>
      </c>
      <c r="F8" s="54"/>
      <c r="G8" s="4"/>
    </row>
    <row r="9" spans="1:7" x14ac:dyDescent="0.3">
      <c r="B9" s="46" t="s">
        <v>55</v>
      </c>
      <c r="C9" s="47">
        <v>9741994</v>
      </c>
      <c r="D9" s="53"/>
      <c r="E9" s="47">
        <v>10978203</v>
      </c>
      <c r="F9" s="54"/>
      <c r="G9" s="4"/>
    </row>
    <row r="10" spans="1:7" x14ac:dyDescent="0.3">
      <c r="A10" s="5" t="s">
        <v>112</v>
      </c>
      <c r="B10" s="46" t="s">
        <v>56</v>
      </c>
      <c r="C10" s="47">
        <v>39992</v>
      </c>
      <c r="D10" s="53"/>
      <c r="E10" s="47">
        <v>39992</v>
      </c>
      <c r="F10" s="54"/>
      <c r="G10" s="4"/>
    </row>
    <row r="11" spans="1:7" x14ac:dyDescent="0.3">
      <c r="B11" s="46" t="s">
        <v>57</v>
      </c>
      <c r="C11" s="47">
        <v>195046</v>
      </c>
      <c r="D11" s="53"/>
      <c r="E11" s="47">
        <v>18737</v>
      </c>
      <c r="F11" s="54"/>
      <c r="G11" s="4"/>
    </row>
    <row r="12" spans="1:7" x14ac:dyDescent="0.3">
      <c r="A12" s="2" t="s">
        <v>117</v>
      </c>
      <c r="B12" s="46" t="s">
        <v>133</v>
      </c>
      <c r="C12" s="47"/>
      <c r="D12" s="53"/>
      <c r="E12" s="47">
        <v>93764</v>
      </c>
      <c r="F12" s="54"/>
      <c r="G12" s="4"/>
    </row>
    <row r="13" spans="1:7" x14ac:dyDescent="0.3">
      <c r="B13" s="46" t="s">
        <v>134</v>
      </c>
      <c r="C13" s="47"/>
      <c r="D13" s="53"/>
      <c r="E13" s="47">
        <v>1644709</v>
      </c>
      <c r="F13" s="54"/>
      <c r="G13" s="4"/>
    </row>
    <row r="14" spans="1:7" x14ac:dyDescent="0.3">
      <c r="A14" s="5" t="s">
        <v>114</v>
      </c>
      <c r="B14" s="46" t="s">
        <v>135</v>
      </c>
      <c r="C14" s="47">
        <v>-1473129</v>
      </c>
      <c r="D14" s="53"/>
      <c r="E14" s="47"/>
      <c r="F14" s="54"/>
      <c r="G14" s="4"/>
    </row>
    <row r="15" spans="1:7" x14ac:dyDescent="0.3">
      <c r="B15" s="46" t="s">
        <v>136</v>
      </c>
      <c r="C15" s="47">
        <v>33414903</v>
      </c>
      <c r="D15" s="55"/>
      <c r="E15" s="47"/>
      <c r="F15" s="54"/>
      <c r="G15" s="4"/>
    </row>
    <row r="16" spans="1:7" x14ac:dyDescent="0.3">
      <c r="B16" s="46" t="s">
        <v>58</v>
      </c>
      <c r="C16" s="47">
        <v>775182</v>
      </c>
      <c r="D16" s="53"/>
      <c r="E16" s="47">
        <v>-726170</v>
      </c>
      <c r="F16" s="54"/>
      <c r="G16" s="4"/>
    </row>
    <row r="17" spans="2:7" x14ac:dyDescent="0.3">
      <c r="B17" s="46" t="s">
        <v>59</v>
      </c>
      <c r="C17" s="47">
        <v>-1130096</v>
      </c>
      <c r="D17" s="53"/>
      <c r="E17" s="47">
        <v>760005</v>
      </c>
      <c r="F17" s="54"/>
      <c r="G17" s="4"/>
    </row>
    <row r="18" spans="2:7" x14ac:dyDescent="0.3">
      <c r="B18" s="46" t="s">
        <v>124</v>
      </c>
      <c r="C18" s="47">
        <v>-119335</v>
      </c>
      <c r="D18" s="53"/>
      <c r="E18" s="47">
        <v>-1541910</v>
      </c>
      <c r="F18" s="54"/>
      <c r="G18" s="4"/>
    </row>
    <row r="19" spans="2:7" x14ac:dyDescent="0.3">
      <c r="B19" s="46" t="s">
        <v>137</v>
      </c>
      <c r="C19" s="47"/>
      <c r="D19" s="53"/>
      <c r="E19" s="47">
        <v>-2252845</v>
      </c>
      <c r="F19" s="54"/>
      <c r="G19" s="4"/>
    </row>
    <row r="20" spans="2:7" x14ac:dyDescent="0.3">
      <c r="B20" s="46" t="s">
        <v>60</v>
      </c>
      <c r="C20" s="47">
        <v>-9807006</v>
      </c>
      <c r="D20" s="53"/>
      <c r="E20" s="47">
        <v>9239191</v>
      </c>
      <c r="F20" s="54"/>
      <c r="G20" s="4"/>
    </row>
    <row r="21" spans="2:7" x14ac:dyDescent="0.3">
      <c r="B21" s="46" t="s">
        <v>125</v>
      </c>
      <c r="C21" s="47">
        <v>-25765</v>
      </c>
      <c r="D21" s="53"/>
      <c r="E21" s="47"/>
      <c r="F21" s="54"/>
      <c r="G21" s="4"/>
    </row>
    <row r="22" spans="2:7" x14ac:dyDescent="0.3">
      <c r="B22" s="46" t="s">
        <v>126</v>
      </c>
      <c r="C22" s="47">
        <v>-14559362</v>
      </c>
      <c r="D22" s="53"/>
      <c r="E22" s="47">
        <v>11816199</v>
      </c>
      <c r="F22" s="54"/>
      <c r="G22" s="4"/>
    </row>
    <row r="23" spans="2:7" x14ac:dyDescent="0.3">
      <c r="B23" s="49" t="s">
        <v>61</v>
      </c>
      <c r="C23" s="50">
        <v>39999881</v>
      </c>
      <c r="D23" s="51"/>
      <c r="E23" s="50">
        <v>26493589</v>
      </c>
      <c r="F23" s="54"/>
      <c r="G23" s="4"/>
    </row>
    <row r="24" spans="2:7" x14ac:dyDescent="0.3">
      <c r="B24" s="56" t="s">
        <v>62</v>
      </c>
      <c r="C24" s="47"/>
      <c r="D24" s="53"/>
      <c r="E24" s="47"/>
      <c r="F24" s="54"/>
      <c r="G24" s="4"/>
    </row>
    <row r="25" spans="2:7" x14ac:dyDescent="0.3">
      <c r="B25" s="46" t="s">
        <v>63</v>
      </c>
      <c r="C25" s="47">
        <v>50644871</v>
      </c>
      <c r="D25" s="53"/>
      <c r="E25" s="47">
        <v>-48189897</v>
      </c>
      <c r="F25" s="54"/>
      <c r="G25" s="4"/>
    </row>
    <row r="26" spans="2:7" x14ac:dyDescent="0.3">
      <c r="B26" s="46" t="s">
        <v>64</v>
      </c>
      <c r="C26" s="47">
        <v>660527</v>
      </c>
      <c r="D26" s="53"/>
      <c r="E26" s="47">
        <v>60775</v>
      </c>
      <c r="F26" s="54"/>
      <c r="G26" s="4"/>
    </row>
    <row r="27" spans="2:7" x14ac:dyDescent="0.3">
      <c r="B27" s="46" t="s">
        <v>65</v>
      </c>
      <c r="C27" s="47">
        <v>1990101</v>
      </c>
      <c r="D27" s="53"/>
      <c r="E27" s="47">
        <v>555381</v>
      </c>
      <c r="F27" s="54"/>
      <c r="G27" s="4"/>
    </row>
    <row r="28" spans="2:7" x14ac:dyDescent="0.3">
      <c r="B28" s="46" t="s">
        <v>66</v>
      </c>
      <c r="C28" s="47">
        <v>640728</v>
      </c>
      <c r="D28" s="53"/>
      <c r="E28" s="47">
        <v>-462902</v>
      </c>
      <c r="F28" s="54"/>
      <c r="G28" s="4"/>
    </row>
    <row r="29" spans="2:7" x14ac:dyDescent="0.3">
      <c r="B29" s="46" t="s">
        <v>67</v>
      </c>
      <c r="C29" s="47">
        <v>-573389</v>
      </c>
      <c r="D29" s="53"/>
      <c r="E29" s="47">
        <v>-5589300</v>
      </c>
      <c r="F29" s="54"/>
      <c r="G29" s="4"/>
    </row>
    <row r="30" spans="2:7" x14ac:dyDescent="0.3">
      <c r="B30" s="46" t="s">
        <v>68</v>
      </c>
      <c r="C30" s="47">
        <v>247641</v>
      </c>
      <c r="D30" s="53"/>
      <c r="E30" s="47">
        <v>-402864</v>
      </c>
      <c r="F30" s="54"/>
      <c r="G30" s="4"/>
    </row>
    <row r="31" spans="2:7" x14ac:dyDescent="0.3">
      <c r="B31" s="56" t="s">
        <v>69</v>
      </c>
      <c r="C31" s="47"/>
      <c r="D31" s="53"/>
      <c r="E31" s="47"/>
      <c r="F31" s="54"/>
      <c r="G31" s="4"/>
    </row>
    <row r="32" spans="2:7" x14ac:dyDescent="0.3">
      <c r="B32" s="46" t="s">
        <v>70</v>
      </c>
      <c r="C32" s="47">
        <v>-26035911</v>
      </c>
      <c r="D32" s="53"/>
      <c r="E32" s="47">
        <v>8815189</v>
      </c>
      <c r="F32" s="54"/>
      <c r="G32" s="4"/>
    </row>
    <row r="33" spans="2:7" x14ac:dyDescent="0.3">
      <c r="B33" s="46" t="s">
        <v>71</v>
      </c>
      <c r="C33" s="47">
        <v>20010654</v>
      </c>
      <c r="D33" s="53"/>
      <c r="E33" s="47">
        <v>7402730</v>
      </c>
      <c r="F33" s="54"/>
      <c r="G33" s="4"/>
    </row>
    <row r="34" spans="2:7" x14ac:dyDescent="0.3">
      <c r="B34" s="46" t="s">
        <v>72</v>
      </c>
      <c r="C34" s="47">
        <v>-1695441</v>
      </c>
      <c r="D34" s="53"/>
      <c r="E34" s="47">
        <v>-2523203</v>
      </c>
      <c r="F34" s="54"/>
    </row>
    <row r="35" spans="2:7" x14ac:dyDescent="0.3">
      <c r="B35" s="46" t="s">
        <v>73</v>
      </c>
      <c r="C35" s="47">
        <v>-4465995</v>
      </c>
      <c r="D35" s="53"/>
      <c r="E35" s="47">
        <v>-3885317</v>
      </c>
      <c r="F35" s="54"/>
    </row>
    <row r="36" spans="2:7" x14ac:dyDescent="0.3">
      <c r="B36" s="46" t="s">
        <v>127</v>
      </c>
      <c r="C36" s="47">
        <v>-17896356</v>
      </c>
      <c r="D36" s="53"/>
      <c r="E36" s="47">
        <v>-2935529</v>
      </c>
      <c r="F36" s="54"/>
    </row>
    <row r="37" spans="2:7" x14ac:dyDescent="0.3">
      <c r="B37" s="46" t="s">
        <v>138</v>
      </c>
      <c r="C37" s="47">
        <v>0</v>
      </c>
      <c r="D37" s="53"/>
      <c r="E37" s="47">
        <v>-12080419</v>
      </c>
      <c r="F37" s="54"/>
    </row>
    <row r="38" spans="2:7" x14ac:dyDescent="0.3">
      <c r="B38" s="46" t="s">
        <v>139</v>
      </c>
      <c r="C38" s="47">
        <v>-4914367</v>
      </c>
      <c r="D38" s="53"/>
      <c r="E38" s="47"/>
      <c r="F38" s="54"/>
    </row>
    <row r="39" spans="2:7" x14ac:dyDescent="0.3">
      <c r="B39" s="46" t="s">
        <v>74</v>
      </c>
      <c r="C39" s="47">
        <v>-59802</v>
      </c>
      <c r="D39" s="53"/>
      <c r="E39" s="47">
        <v>-810013</v>
      </c>
      <c r="F39" s="54"/>
    </row>
    <row r="40" spans="2:7" x14ac:dyDescent="0.3">
      <c r="B40" s="46" t="s">
        <v>75</v>
      </c>
      <c r="C40" s="47">
        <v>-14495751</v>
      </c>
      <c r="D40" s="53"/>
      <c r="E40" s="47">
        <v>-7184953</v>
      </c>
      <c r="F40" s="54"/>
    </row>
    <row r="41" spans="2:7" x14ac:dyDescent="0.3">
      <c r="B41" s="46" t="s">
        <v>76</v>
      </c>
      <c r="C41" s="47">
        <v>-775182</v>
      </c>
      <c r="D41" s="53"/>
      <c r="E41" s="47">
        <v>726170</v>
      </c>
      <c r="F41" s="54"/>
      <c r="G41" s="57"/>
    </row>
    <row r="42" spans="2:7" x14ac:dyDescent="0.3">
      <c r="B42" s="49" t="s">
        <v>77</v>
      </c>
      <c r="C42" s="50">
        <v>43282209</v>
      </c>
      <c r="D42" s="53"/>
      <c r="E42" s="50">
        <v>-40010563</v>
      </c>
      <c r="F42" s="54"/>
      <c r="G42" s="57"/>
    </row>
    <row r="43" spans="2:7" x14ac:dyDescent="0.3">
      <c r="B43" s="46"/>
      <c r="C43" s="47"/>
      <c r="D43" s="53"/>
      <c r="E43" s="47"/>
      <c r="F43" s="54"/>
      <c r="G43" s="57"/>
    </row>
    <row r="44" spans="2:7" s="2" customFormat="1" x14ac:dyDescent="0.3">
      <c r="B44" s="68" t="s">
        <v>78</v>
      </c>
      <c r="C44" s="70"/>
      <c r="D44" s="75"/>
      <c r="E44" s="70"/>
      <c r="F44" s="76"/>
      <c r="G44" s="58"/>
    </row>
    <row r="45" spans="2:7" x14ac:dyDescent="0.3">
      <c r="B45" s="46" t="s">
        <v>140</v>
      </c>
      <c r="C45" s="47">
        <v>0</v>
      </c>
      <c r="D45" s="53"/>
      <c r="E45" s="47">
        <v>20000000</v>
      </c>
      <c r="F45" s="54"/>
      <c r="G45" s="57"/>
    </row>
    <row r="46" spans="2:7" x14ac:dyDescent="0.3">
      <c r="B46" s="49" t="s">
        <v>79</v>
      </c>
      <c r="C46" s="50">
        <v>0</v>
      </c>
      <c r="D46" s="53"/>
      <c r="E46" s="50">
        <v>20000000</v>
      </c>
      <c r="F46" s="54"/>
      <c r="G46" s="57"/>
    </row>
    <row r="47" spans="2:7" x14ac:dyDescent="0.3">
      <c r="B47" s="46"/>
      <c r="C47" s="47"/>
      <c r="D47" s="53"/>
      <c r="E47" s="47"/>
      <c r="F47" s="54"/>
      <c r="G47" s="57"/>
    </row>
    <row r="48" spans="2:7" s="2" customFormat="1" x14ac:dyDescent="0.3">
      <c r="B48" s="68" t="s">
        <v>80</v>
      </c>
      <c r="C48" s="70"/>
      <c r="D48" s="75"/>
      <c r="E48" s="70"/>
      <c r="F48" s="76"/>
      <c r="G48" s="58"/>
    </row>
    <row r="49" spans="2:7" x14ac:dyDescent="0.3">
      <c r="B49" s="46" t="s">
        <v>81</v>
      </c>
      <c r="C49" s="47">
        <v>-2863821</v>
      </c>
      <c r="D49" s="53"/>
      <c r="E49" s="47">
        <v>-10488226</v>
      </c>
      <c r="F49" s="54"/>
      <c r="G49" s="57"/>
    </row>
    <row r="50" spans="2:7" x14ac:dyDescent="0.3">
      <c r="B50" s="46" t="s">
        <v>82</v>
      </c>
      <c r="C50" s="47">
        <v>-2968966</v>
      </c>
      <c r="D50" s="53"/>
      <c r="E50" s="47">
        <v>-364559</v>
      </c>
      <c r="F50" s="54"/>
      <c r="G50" s="57"/>
    </row>
    <row r="51" spans="2:7" x14ac:dyDescent="0.3">
      <c r="B51" s="49" t="s">
        <v>83</v>
      </c>
      <c r="C51" s="50">
        <v>-5832787</v>
      </c>
      <c r="D51" s="53"/>
      <c r="E51" s="50">
        <v>-10852785</v>
      </c>
      <c r="F51" s="54"/>
      <c r="G51" s="57"/>
    </row>
    <row r="52" spans="2:7" x14ac:dyDescent="0.3">
      <c r="B52" s="46"/>
      <c r="C52" s="47"/>
      <c r="D52" s="53"/>
      <c r="E52" s="47"/>
      <c r="F52" s="54"/>
      <c r="G52" s="57"/>
    </row>
    <row r="53" spans="2:7" x14ac:dyDescent="0.3">
      <c r="B53" s="25" t="s">
        <v>84</v>
      </c>
      <c r="C53" s="7">
        <v>37449422</v>
      </c>
      <c r="D53" s="8"/>
      <c r="E53" s="7">
        <v>-30863348</v>
      </c>
      <c r="F53" s="26"/>
    </row>
    <row r="54" spans="2:7" x14ac:dyDescent="0.3">
      <c r="B54" s="46"/>
      <c r="C54" s="47"/>
      <c r="D54" s="53"/>
      <c r="E54" s="55"/>
      <c r="F54" s="54"/>
      <c r="G54" s="57"/>
    </row>
    <row r="55" spans="2:7" x14ac:dyDescent="0.3">
      <c r="B55" s="46" t="s">
        <v>85</v>
      </c>
      <c r="C55" s="47"/>
      <c r="D55" s="53"/>
      <c r="E55" s="55"/>
      <c r="F55" s="54"/>
      <c r="G55" s="57"/>
    </row>
    <row r="56" spans="2:7" x14ac:dyDescent="0.3">
      <c r="B56" s="46" t="s">
        <v>86</v>
      </c>
      <c r="C56" s="47">
        <v>4547652</v>
      </c>
      <c r="D56" s="53"/>
      <c r="E56" s="47">
        <v>35410999</v>
      </c>
      <c r="F56" s="54"/>
      <c r="G56" s="57"/>
    </row>
    <row r="57" spans="2:7" x14ac:dyDescent="0.3">
      <c r="B57" s="46" t="s">
        <v>87</v>
      </c>
      <c r="C57" s="47">
        <v>41997074</v>
      </c>
      <c r="D57" s="53"/>
      <c r="E57" s="47">
        <v>4547652</v>
      </c>
      <c r="F57" s="54"/>
      <c r="G57" s="57"/>
    </row>
    <row r="58" spans="2:7" ht="17.25" thickBot="1" x14ac:dyDescent="0.35">
      <c r="B58" s="14" t="s">
        <v>84</v>
      </c>
      <c r="C58" s="16">
        <v>37449422</v>
      </c>
      <c r="D58" s="23"/>
      <c r="E58" s="16">
        <v>-30863347</v>
      </c>
      <c r="F58" s="24"/>
    </row>
    <row r="59" spans="2:7" x14ac:dyDescent="0.3">
      <c r="B59" s="6" t="s">
        <v>110</v>
      </c>
    </row>
  </sheetData>
  <hyperlinks>
    <hyperlink ref="A6" location="BP!A1" display="Balanço Patrimonial" xr:uid="{00000000-0004-0000-0300-000000000000}"/>
    <hyperlink ref="A8" location="DRE!A1" display="Demonstração de Resultado do Exercício" xr:uid="{00000000-0004-0000-0300-000001000000}"/>
    <hyperlink ref="A10" location="DRA!A1" display="Demonstração de Resultado Abrangente do Exercício" xr:uid="{00000000-0004-0000-0300-000002000000}"/>
    <hyperlink ref="A14" location="DMPL!A1" display="Demonstração das Mutações do Patrimônio Líquido" xr:uid="{00000000-0004-0000-03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6"/>
  <sheetViews>
    <sheetView showGridLines="0" tabSelected="1" topLeftCell="A7" workbookViewId="0">
      <selection activeCell="C9" sqref="C9:H24"/>
    </sheetView>
  </sheetViews>
  <sheetFormatPr defaultRowHeight="16.5" x14ac:dyDescent="0.3"/>
  <cols>
    <col min="1" max="1" width="38" style="1" customWidth="1"/>
    <col min="2" max="2" width="37" style="1" customWidth="1"/>
    <col min="3" max="3" width="11.85546875" style="1" customWidth="1"/>
    <col min="4" max="4" width="14.85546875" style="1" customWidth="1"/>
    <col min="5" max="5" width="10.5703125" style="1" customWidth="1"/>
    <col min="6" max="6" width="18.42578125" style="1" customWidth="1"/>
    <col min="7" max="7" width="13.42578125" style="1" customWidth="1"/>
    <col min="8" max="8" width="11.85546875" style="1" customWidth="1"/>
    <col min="9" max="9" width="14.5703125" style="1" bestFit="1" customWidth="1"/>
    <col min="10" max="16384" width="9.140625" style="1"/>
  </cols>
  <sheetData>
    <row r="1" spans="1:8" x14ac:dyDescent="0.3">
      <c r="B1" s="2" t="s">
        <v>0</v>
      </c>
    </row>
    <row r="2" spans="1:8" x14ac:dyDescent="0.3">
      <c r="B2" s="3" t="s">
        <v>35</v>
      </c>
    </row>
    <row r="3" spans="1:8" x14ac:dyDescent="0.3">
      <c r="B3" s="2" t="s">
        <v>93</v>
      </c>
    </row>
    <row r="4" spans="1:8" ht="17.25" thickBot="1" x14ac:dyDescent="0.35"/>
    <row r="5" spans="1:8" ht="33" customHeight="1" x14ac:dyDescent="0.3">
      <c r="A5" s="5" t="s">
        <v>1</v>
      </c>
      <c r="B5" s="27" t="s">
        <v>90</v>
      </c>
      <c r="C5" s="28" t="s">
        <v>29</v>
      </c>
      <c r="D5" s="28" t="s">
        <v>31</v>
      </c>
      <c r="E5" s="28" t="s">
        <v>147</v>
      </c>
      <c r="F5" s="28" t="s">
        <v>91</v>
      </c>
      <c r="G5" s="28" t="s">
        <v>121</v>
      </c>
      <c r="H5" s="29" t="s">
        <v>92</v>
      </c>
    </row>
    <row r="6" spans="1:8" x14ac:dyDescent="0.3">
      <c r="B6" s="25" t="s">
        <v>141</v>
      </c>
      <c r="C6" s="7">
        <v>77227838</v>
      </c>
      <c r="D6" s="7">
        <v>10348231</v>
      </c>
      <c r="E6" s="7">
        <v>0</v>
      </c>
      <c r="F6" s="7">
        <v>-3847038</v>
      </c>
      <c r="G6" s="7">
        <v>-21499956</v>
      </c>
      <c r="H6" s="31">
        <f t="shared" ref="H6:H17" si="0">SUM(C6:G6)</f>
        <v>62229075</v>
      </c>
    </row>
    <row r="7" spans="1:8" x14ac:dyDescent="0.3">
      <c r="A7" s="5" t="s">
        <v>111</v>
      </c>
      <c r="B7" s="46" t="s">
        <v>142</v>
      </c>
      <c r="C7" s="47"/>
      <c r="D7" s="47"/>
      <c r="E7" s="47"/>
      <c r="F7" s="47"/>
      <c r="G7" s="47">
        <v>-6614813</v>
      </c>
      <c r="H7" s="48">
        <f t="shared" ref="H7" si="1">SUM(C7:G7)</f>
        <v>-6614813</v>
      </c>
    </row>
    <row r="8" spans="1:8" x14ac:dyDescent="0.3">
      <c r="B8" s="25" t="s">
        <v>143</v>
      </c>
      <c r="C8" s="7">
        <f t="shared" ref="C8:H8" si="2">SUM(C6:C7)</f>
        <v>77227838</v>
      </c>
      <c r="D8" s="7">
        <f t="shared" si="2"/>
        <v>10348231</v>
      </c>
      <c r="E8" s="7">
        <f t="shared" si="2"/>
        <v>0</v>
      </c>
      <c r="F8" s="7">
        <f t="shared" si="2"/>
        <v>-3847038</v>
      </c>
      <c r="G8" s="7">
        <f t="shared" si="2"/>
        <v>-28114769</v>
      </c>
      <c r="H8" s="7">
        <f t="shared" si="2"/>
        <v>55614262</v>
      </c>
    </row>
    <row r="9" spans="1:8" x14ac:dyDescent="0.3">
      <c r="A9" s="5" t="s">
        <v>112</v>
      </c>
      <c r="B9" s="46" t="s">
        <v>140</v>
      </c>
      <c r="C9" s="47">
        <v>20312409</v>
      </c>
      <c r="D9" s="47"/>
      <c r="E9" s="47"/>
      <c r="F9" s="47"/>
      <c r="G9" s="47"/>
      <c r="H9" s="48">
        <v>20312409</v>
      </c>
    </row>
    <row r="10" spans="1:8" x14ac:dyDescent="0.3">
      <c r="B10" s="46" t="s">
        <v>144</v>
      </c>
      <c r="C10" s="47"/>
      <c r="D10" s="47"/>
      <c r="E10" s="47"/>
      <c r="F10" s="47"/>
      <c r="G10" s="47"/>
      <c r="H10" s="48">
        <v>0</v>
      </c>
    </row>
    <row r="11" spans="1:8" x14ac:dyDescent="0.3">
      <c r="A11" s="5" t="s">
        <v>113</v>
      </c>
      <c r="B11" s="46" t="s">
        <v>145</v>
      </c>
      <c r="C11" s="47"/>
      <c r="D11" s="47"/>
      <c r="E11" s="47"/>
      <c r="F11" s="47"/>
      <c r="G11" s="47">
        <v>1915517</v>
      </c>
      <c r="H11" s="48">
        <v>1915517</v>
      </c>
    </row>
    <row r="12" spans="1:8" x14ac:dyDescent="0.3">
      <c r="B12" s="46" t="s">
        <v>146</v>
      </c>
      <c r="C12" s="47"/>
      <c r="D12" s="47"/>
      <c r="E12" s="47"/>
      <c r="F12" s="47"/>
      <c r="G12" s="47">
        <v>11816199</v>
      </c>
      <c r="H12" s="48">
        <v>11816199</v>
      </c>
    </row>
    <row r="13" spans="1:8" x14ac:dyDescent="0.3">
      <c r="A13" s="2" t="s">
        <v>118</v>
      </c>
      <c r="B13" s="46" t="s">
        <v>50</v>
      </c>
      <c r="C13" s="47"/>
      <c r="D13" s="47">
        <v>-26394</v>
      </c>
      <c r="E13" s="47"/>
      <c r="F13" s="47"/>
      <c r="G13" s="47">
        <v>39992</v>
      </c>
      <c r="H13" s="48">
        <v>13598</v>
      </c>
    </row>
    <row r="14" spans="1:8" x14ac:dyDescent="0.3">
      <c r="A14" s="2"/>
      <c r="B14" s="46" t="s">
        <v>129</v>
      </c>
      <c r="C14" s="47"/>
      <c r="D14" s="47"/>
      <c r="E14" s="47">
        <v>1</v>
      </c>
      <c r="F14" s="47"/>
      <c r="G14" s="47"/>
      <c r="H14" s="48">
        <v>1</v>
      </c>
    </row>
    <row r="15" spans="1:8" x14ac:dyDescent="0.3">
      <c r="B15" s="46" t="s">
        <v>91</v>
      </c>
      <c r="C15" s="47"/>
      <c r="D15" s="47"/>
      <c r="E15" s="47"/>
      <c r="F15" s="47"/>
      <c r="G15" s="47"/>
      <c r="H15" s="48">
        <v>0</v>
      </c>
    </row>
    <row r="16" spans="1:8" x14ac:dyDescent="0.3">
      <c r="B16" s="46" t="s">
        <v>94</v>
      </c>
      <c r="C16" s="47"/>
      <c r="D16" s="47"/>
      <c r="E16" s="47"/>
      <c r="F16" s="47">
        <v>5038765</v>
      </c>
      <c r="G16" s="47"/>
      <c r="H16" s="48">
        <v>5038765</v>
      </c>
    </row>
    <row r="17" spans="2:9" x14ac:dyDescent="0.3">
      <c r="B17" s="46" t="s">
        <v>95</v>
      </c>
      <c r="C17" s="47"/>
      <c r="D17" s="47"/>
      <c r="E17" s="47"/>
      <c r="F17" s="47"/>
      <c r="G17" s="47">
        <v>-10035069</v>
      </c>
      <c r="H17" s="48">
        <v>-10035069</v>
      </c>
    </row>
    <row r="18" spans="2:9" x14ac:dyDescent="0.3">
      <c r="B18" s="25" t="s">
        <v>123</v>
      </c>
      <c r="C18" s="7">
        <v>97540247</v>
      </c>
      <c r="D18" s="7">
        <v>10321837</v>
      </c>
      <c r="E18" s="7">
        <v>1</v>
      </c>
      <c r="F18" s="7">
        <v>1191727</v>
      </c>
      <c r="G18" s="7">
        <v>-24378130</v>
      </c>
      <c r="H18" s="7">
        <v>84675682</v>
      </c>
      <c r="I18" s="30"/>
    </row>
    <row r="19" spans="2:9" x14ac:dyDescent="0.3">
      <c r="B19" s="46" t="s">
        <v>50</v>
      </c>
      <c r="C19" s="47"/>
      <c r="D19" s="47">
        <v>-27394.48</v>
      </c>
      <c r="E19" s="47"/>
      <c r="F19" s="47"/>
      <c r="G19" s="47">
        <v>39991.56</v>
      </c>
      <c r="H19" s="48">
        <v>12597.079999999998</v>
      </c>
    </row>
    <row r="20" spans="2:9" x14ac:dyDescent="0.3">
      <c r="B20" s="46" t="s">
        <v>129</v>
      </c>
      <c r="C20" s="47"/>
      <c r="D20" s="47"/>
      <c r="E20" s="47">
        <v>-1</v>
      </c>
      <c r="F20" s="47"/>
      <c r="G20" s="47"/>
      <c r="H20" s="48">
        <v>-1</v>
      </c>
    </row>
    <row r="21" spans="2:9" x14ac:dyDescent="0.3">
      <c r="B21" s="46" t="s">
        <v>91</v>
      </c>
      <c r="C21" s="47"/>
      <c r="D21" s="47"/>
      <c r="E21" s="47"/>
      <c r="F21" s="47"/>
      <c r="G21" s="47"/>
      <c r="H21" s="48">
        <v>0</v>
      </c>
    </row>
    <row r="22" spans="2:9" x14ac:dyDescent="0.3">
      <c r="B22" s="46" t="s">
        <v>94</v>
      </c>
      <c r="C22" s="47"/>
      <c r="D22" s="47"/>
      <c r="E22" s="47"/>
      <c r="F22" s="47">
        <v>-14875112</v>
      </c>
      <c r="G22" s="47"/>
      <c r="H22" s="48">
        <v>-14875112</v>
      </c>
    </row>
    <row r="23" spans="2:9" x14ac:dyDescent="0.3">
      <c r="B23" s="46" t="s">
        <v>95</v>
      </c>
      <c r="C23" s="47"/>
      <c r="D23" s="47"/>
      <c r="E23" s="47"/>
      <c r="F23" s="47"/>
      <c r="G23" s="47">
        <v>7676523</v>
      </c>
      <c r="H23" s="48">
        <v>7676523</v>
      </c>
    </row>
    <row r="24" spans="2:9" ht="17.25" thickBot="1" x14ac:dyDescent="0.35">
      <c r="B24" s="14" t="s">
        <v>122</v>
      </c>
      <c r="C24" s="16">
        <v>97540247</v>
      </c>
      <c r="D24" s="16">
        <v>10294442.52</v>
      </c>
      <c r="E24" s="16">
        <v>0</v>
      </c>
      <c r="F24" s="16">
        <v>-13683385</v>
      </c>
      <c r="G24" s="16">
        <v>-16661615.440000001</v>
      </c>
      <c r="H24" s="32">
        <v>77489689.079999998</v>
      </c>
    </row>
    <row r="25" spans="2:9" x14ac:dyDescent="0.3">
      <c r="B25" s="6" t="s">
        <v>110</v>
      </c>
    </row>
    <row r="26" spans="2:9" x14ac:dyDescent="0.3">
      <c r="B26" s="6" t="s">
        <v>148</v>
      </c>
      <c r="G26" s="37"/>
    </row>
  </sheetData>
  <hyperlinks>
    <hyperlink ref="A5" location="BP!A1" display="Balanço Patrimonial" xr:uid="{00000000-0004-0000-0400-000000000000}"/>
    <hyperlink ref="A7" location="DRE!A1" display="Demonstração de Resultado do Exercício" xr:uid="{00000000-0004-0000-0400-000001000000}"/>
    <hyperlink ref="A9" location="DRA!A1" display="Demonstração de Resultado Abrangente do Exercício" xr:uid="{00000000-0004-0000-0400-000002000000}"/>
    <hyperlink ref="A11" location="DFC!A1" display="Demonstração dos Fluxos de Caixa" xr:uid="{00000000-0004-0000-04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2025-04-11T17:48:49Z</dcterms:modified>
</cp:coreProperties>
</file>